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480" windowHeight="7635" tabRatio="599" firstSheet="2" activeTab="6"/>
  </bookViews>
  <sheets>
    <sheet name="DIEM THI 18A" sheetId="34" r:id="rId1"/>
    <sheet name="DIEM THI 18B1" sheetId="33" r:id="rId2"/>
    <sheet name="YSC DD KHOA 10" sheetId="98" r:id="rId3"/>
    <sheet name="KO CNTN YSCDD K 10 LAN 1" sheetId="100" r:id="rId4"/>
    <sheet name="CNTN LAN 2 18A" sheetId="96" r:id="rId5"/>
    <sheet name="CNTN 18B" sheetId="97" r:id="rId6"/>
    <sheet name="KHONG CNTN YHDP 18B LAN 2" sheetId="99" r:id="rId7"/>
  </sheets>
  <definedNames>
    <definedName name="_xlnm.Print_Titles" localSheetId="5">'CNTN 18B'!$8:$9</definedName>
    <definedName name="_xlnm.Print_Titles" localSheetId="4">'CNTN LAN 2 18A'!$8:$9</definedName>
  </definedNames>
  <calcPr calcId="144525"/>
</workbook>
</file>

<file path=xl/calcChain.xml><?xml version="1.0" encoding="utf-8"?>
<calcChain xmlns="http://schemas.openxmlformats.org/spreadsheetml/2006/main">
  <c r="J17" i="99" l="1"/>
  <c r="J13" i="99"/>
  <c r="J12" i="99"/>
  <c r="J11" i="99"/>
  <c r="J10" i="99"/>
  <c r="D42" i="98" l="1"/>
  <c r="D41" i="98"/>
  <c r="I36" i="98"/>
  <c r="J36" i="98" s="1"/>
  <c r="I35" i="98"/>
  <c r="J35" i="98" s="1"/>
  <c r="I34" i="98"/>
  <c r="J34" i="98" s="1"/>
  <c r="I33" i="98"/>
  <c r="J33" i="98" s="1"/>
  <c r="I32" i="98"/>
  <c r="J32" i="98" s="1"/>
  <c r="I31" i="98"/>
  <c r="J31" i="98" s="1"/>
  <c r="I30" i="98"/>
  <c r="J30" i="98" s="1"/>
  <c r="I29" i="98"/>
  <c r="J29" i="98" s="1"/>
  <c r="I28" i="98"/>
  <c r="J28" i="98" s="1"/>
  <c r="I27" i="98"/>
  <c r="J27" i="98" s="1"/>
  <c r="I26" i="98"/>
  <c r="J26" i="98" s="1"/>
  <c r="I25" i="98"/>
  <c r="J25" i="98" s="1"/>
  <c r="I24" i="98"/>
  <c r="J24" i="98" s="1"/>
  <c r="I23" i="98"/>
  <c r="J23" i="98" s="1"/>
  <c r="I22" i="98"/>
  <c r="J22" i="98" s="1"/>
  <c r="I21" i="98"/>
  <c r="J21" i="98" s="1"/>
  <c r="I20" i="98"/>
  <c r="J20" i="98" s="1"/>
  <c r="I19" i="98"/>
  <c r="J19" i="98" s="1"/>
  <c r="I18" i="98"/>
  <c r="J18" i="98" s="1"/>
  <c r="I17" i="98"/>
  <c r="J17" i="98" s="1"/>
  <c r="I16" i="98"/>
  <c r="J16" i="98" s="1"/>
  <c r="I15" i="98"/>
  <c r="J15" i="98" s="1"/>
  <c r="I14" i="98"/>
  <c r="J14" i="98" s="1"/>
  <c r="I13" i="98"/>
  <c r="J13" i="98" s="1"/>
  <c r="I12" i="98"/>
  <c r="J12" i="98" s="1"/>
  <c r="D19" i="96" l="1"/>
  <c r="D18" i="96"/>
  <c r="D24" i="97" l="1"/>
  <c r="D23" i="97"/>
  <c r="L15" i="97" l="1"/>
  <c r="K13" i="97"/>
  <c r="L13" i="97" s="1"/>
  <c r="K14" i="97"/>
  <c r="L14" i="97" s="1"/>
  <c r="K15" i="97"/>
  <c r="K16" i="97"/>
  <c r="L16" i="97" s="1"/>
  <c r="K17" i="97"/>
  <c r="L17" i="97" s="1"/>
  <c r="K18" i="97"/>
  <c r="L18" i="97" s="1"/>
  <c r="J12" i="97"/>
  <c r="K12" i="97" s="1"/>
  <c r="L12" i="97" s="1"/>
  <c r="J11" i="97"/>
  <c r="K11" i="97" s="1"/>
  <c r="L11" i="97" s="1"/>
  <c r="J10" i="97"/>
  <c r="K10" i="97" s="1"/>
  <c r="L10" i="97" s="1"/>
  <c r="K13" i="96" l="1"/>
  <c r="L13" i="96" s="1"/>
  <c r="K10" i="96"/>
  <c r="L10" i="96" s="1"/>
  <c r="J13" i="96"/>
  <c r="J12" i="96"/>
  <c r="K12" i="96" s="1"/>
  <c r="L12" i="96" s="1"/>
  <c r="J11" i="96"/>
  <c r="K11" i="96" s="1"/>
  <c r="L11" i="96" s="1"/>
  <c r="J10" i="96"/>
</calcChain>
</file>

<file path=xl/sharedStrings.xml><?xml version="1.0" encoding="utf-8"?>
<sst xmlns="http://schemas.openxmlformats.org/spreadsheetml/2006/main" count="733" uniqueCount="408">
  <si>
    <t>UBND TỈNH ĐỒNG NAI</t>
  </si>
  <si>
    <t>TRƯỜNG CAO ĐẲNG Y TẾ</t>
  </si>
  <si>
    <t>STT</t>
  </si>
  <si>
    <t>Ngày sinh</t>
  </si>
  <si>
    <t>Nơi sinh</t>
  </si>
  <si>
    <t>Trung bình</t>
  </si>
  <si>
    <t>Khá</t>
  </si>
  <si>
    <t>TB khá</t>
  </si>
  <si>
    <t>Họ và tên</t>
  </si>
  <si>
    <t>Ghi chú</t>
  </si>
  <si>
    <t>THỐNG KÊ</t>
  </si>
  <si>
    <t>Số lượng</t>
  </si>
  <si>
    <t>HIỆU TRƯỞNG</t>
  </si>
  <si>
    <t>CỘNG HÒA XÃ HỘI CHỦ NGHĨA VIỆT NAM</t>
  </si>
  <si>
    <t>Độc lập - Tự do - Hạnh phúc</t>
  </si>
  <si>
    <t>KẾT QUẢ THI TỐT NGHIỆP</t>
  </si>
  <si>
    <t>Điểm thi</t>
  </si>
  <si>
    <t>LT</t>
  </si>
  <si>
    <t>TH</t>
  </si>
  <si>
    <t>TB</t>
  </si>
  <si>
    <t>TB toàn khóa</t>
  </si>
  <si>
    <t>XL toàn khóa</t>
  </si>
  <si>
    <t>Điểm thi tốt nghiệp</t>
  </si>
  <si>
    <t>TB tốt nghiệp</t>
  </si>
  <si>
    <t>XL tốt nghiệp</t>
  </si>
  <si>
    <t>Xếp loại tốt nghiệp</t>
  </si>
  <si>
    <t>Tỉ lệ %</t>
  </si>
  <si>
    <t>LỚP Y SĨ ĐỊNH HƯỚNG Y HỌC DỰ PHÒNG 18B1</t>
  </si>
  <si>
    <t>LỚP Y SĨ ĐỊNH HƯỚNG Y HỌC CỔ TRUYỀN 18A</t>
  </si>
  <si>
    <t xml:space="preserve">LỚP Y SĨ ĐỊNH HƯỚNG Y HỌC CỔ TRUYỀN 18A </t>
  </si>
  <si>
    <t>KỲ THI THÁNG 3 NĂM 2017</t>
  </si>
  <si>
    <t>Lê Tuấn</t>
  </si>
  <si>
    <t>Anh</t>
  </si>
  <si>
    <t>(24/08/1995)</t>
  </si>
  <si>
    <t>Võ Văn</t>
  </si>
  <si>
    <t>Bính</t>
  </si>
  <si>
    <t>(22/12/1988)</t>
  </si>
  <si>
    <t>Hồ Ngọc</t>
  </si>
  <si>
    <t>Cảnh</t>
  </si>
  <si>
    <t>(29/04/1993)</t>
  </si>
  <si>
    <t>Tô Thành</t>
  </si>
  <si>
    <t>Cương</t>
  </si>
  <si>
    <t>(08/10/1994)</t>
  </si>
  <si>
    <t>Vũ Thị</t>
  </si>
  <si>
    <t>Đan</t>
  </si>
  <si>
    <t>(15/11/1993)</t>
  </si>
  <si>
    <t>Phan Công</t>
  </si>
  <si>
    <t>Danh</t>
  </si>
  <si>
    <t>(08/07/1994)</t>
  </si>
  <si>
    <t>Lê Văn</t>
  </si>
  <si>
    <t>Đạt</t>
  </si>
  <si>
    <t>(21/04/1995)</t>
  </si>
  <si>
    <t>Cao Tuấn</t>
  </si>
  <si>
    <t>Đức</t>
  </si>
  <si>
    <t>(26/08/1996)</t>
  </si>
  <si>
    <t>Nguyễn Hoàng Minh</t>
  </si>
  <si>
    <t>(14/05/1996)</t>
  </si>
  <si>
    <t>Nguyễn Thụy Thùy</t>
  </si>
  <si>
    <t>Dung</t>
  </si>
  <si>
    <t>(04/09/1990)</t>
  </si>
  <si>
    <t>Lê Thành</t>
  </si>
  <si>
    <t>Dũng</t>
  </si>
  <si>
    <t>(09/02/1991)</t>
  </si>
  <si>
    <t>Ngô Thị Mỹ</t>
  </si>
  <si>
    <t>Duyên</t>
  </si>
  <si>
    <t>(26/05/1996)</t>
  </si>
  <si>
    <t>Lương Thị Thúy</t>
  </si>
  <si>
    <t>Hằng</t>
  </si>
  <si>
    <t>(22/08/1996)</t>
  </si>
  <si>
    <t>Dương Thị</t>
  </si>
  <si>
    <t>Hiền</t>
  </si>
  <si>
    <t>(13/03/1985)</t>
  </si>
  <si>
    <t>Trần Quang</t>
  </si>
  <si>
    <t>Hiệp</t>
  </si>
  <si>
    <t>(15/01/1993)</t>
  </si>
  <si>
    <t>Trần Thị Thu</t>
  </si>
  <si>
    <t>Hoài</t>
  </si>
  <si>
    <t>(20/07/1996)</t>
  </si>
  <si>
    <t>Hoàng Thế</t>
  </si>
  <si>
    <t>Hùng</t>
  </si>
  <si>
    <t>(26/06/1995)</t>
  </si>
  <si>
    <t>Đinh Trung</t>
  </si>
  <si>
    <t>Hưng</t>
  </si>
  <si>
    <t>(16/09/1992)</t>
  </si>
  <si>
    <t>Trần Phước</t>
  </si>
  <si>
    <t>(14/01/1956)</t>
  </si>
  <si>
    <t>Nguyễn Minh Đăng</t>
  </si>
  <si>
    <t>Khoa</t>
  </si>
  <si>
    <t>Trần Đăng</t>
  </si>
  <si>
    <t>(21/08/1996)</t>
  </si>
  <si>
    <t>Hoàng Hoài</t>
  </si>
  <si>
    <t>Linh</t>
  </si>
  <si>
    <t>(04/05/1996)</t>
  </si>
  <si>
    <t>Nguyễn Thị Như</t>
  </si>
  <si>
    <t>Loan</t>
  </si>
  <si>
    <t>(10/11/1994)</t>
  </si>
  <si>
    <t>Nguyễn Hữu Bảo</t>
  </si>
  <si>
    <t>Long</t>
  </si>
  <si>
    <t>(16/04/1992)</t>
  </si>
  <si>
    <t>Nguyễn Thị</t>
  </si>
  <si>
    <t>Lụa</t>
  </si>
  <si>
    <t>(29/01/1996)</t>
  </si>
  <si>
    <t>Cao Đức</t>
  </si>
  <si>
    <t>Lương</t>
  </si>
  <si>
    <t>(10/12/1993)</t>
  </si>
  <si>
    <t>Đàm Thị</t>
  </si>
  <si>
    <t>Mai</t>
  </si>
  <si>
    <t>(17/07/1995)</t>
  </si>
  <si>
    <t>Trần Thị Thanh</t>
  </si>
  <si>
    <t>(19/05/1995)</t>
  </si>
  <si>
    <t>Nguyễn Quang Hồng</t>
  </si>
  <si>
    <t>Nga</t>
  </si>
  <si>
    <t>(21/01/1996)</t>
  </si>
  <si>
    <t>Tạ Xuân</t>
  </si>
  <si>
    <t>Ngân</t>
  </si>
  <si>
    <t>(03/07/1992)</t>
  </si>
  <si>
    <t>Linh Như Minh</t>
  </si>
  <si>
    <t>Nghĩa</t>
  </si>
  <si>
    <t>(10/06/1992)</t>
  </si>
  <si>
    <t>Trần Hoài</t>
  </si>
  <si>
    <t>Phong</t>
  </si>
  <si>
    <t>(20/09/1996)</t>
  </si>
  <si>
    <t>Nguyễn Thị Thùy</t>
  </si>
  <si>
    <t>Phương</t>
  </si>
  <si>
    <t>(30/05/1996)</t>
  </si>
  <si>
    <t>Sok Van</t>
  </si>
  <si>
    <t>Pov</t>
  </si>
  <si>
    <t>(04/09/1993)</t>
  </si>
  <si>
    <t>Nguyễn Lê Ngọc</t>
  </si>
  <si>
    <t>Quý</t>
  </si>
  <si>
    <t>(26/07/1992)</t>
  </si>
  <si>
    <t>Nguyễn Văn</t>
  </si>
  <si>
    <t>Sơn</t>
  </si>
  <si>
    <t>(10/09/1994)</t>
  </si>
  <si>
    <t>Vũ Văn</t>
  </si>
  <si>
    <t>Tập</t>
  </si>
  <si>
    <t>(22/11/1985)</t>
  </si>
  <si>
    <t>Ly Sokim</t>
  </si>
  <si>
    <t>Tay</t>
  </si>
  <si>
    <t>(28/06/1993)</t>
  </si>
  <si>
    <t>Nguyễn Chí</t>
  </si>
  <si>
    <t>Thanh</t>
  </si>
  <si>
    <t>(28/11/1996)</t>
  </si>
  <si>
    <t>Nguyễn Minh Phương</t>
  </si>
  <si>
    <t>Thảo</t>
  </si>
  <si>
    <t>(14/06/1996)</t>
  </si>
  <si>
    <t>Phạm Thị Thanh</t>
  </si>
  <si>
    <t>(02/01/1983)</t>
  </si>
  <si>
    <t>Thu</t>
  </si>
  <si>
    <t>(10/02/1991)</t>
  </si>
  <si>
    <t>Thùy</t>
  </si>
  <si>
    <t>(02/12/1979)</t>
  </si>
  <si>
    <t>Nguyễn Hoàng Triều</t>
  </si>
  <si>
    <t>Tiên</t>
  </si>
  <si>
    <t>(15/04/1988)</t>
  </si>
  <si>
    <t>Nguyễn Vũ Minh</t>
  </si>
  <si>
    <t>Triết</t>
  </si>
  <si>
    <t>(26/10/1993)</t>
  </si>
  <si>
    <t>Trần Thị</t>
  </si>
  <si>
    <t>Tuyết</t>
  </si>
  <si>
    <t>(15/09/1994)</t>
  </si>
  <si>
    <t>Đỗ Thị Diễm</t>
  </si>
  <si>
    <t>Vân</t>
  </si>
  <si>
    <t>(03/02/1996)</t>
  </si>
  <si>
    <t>Trịnh Quang</t>
  </si>
  <si>
    <t>Vinh</t>
  </si>
  <si>
    <t>(09/10/1995)</t>
  </si>
  <si>
    <t>Vũ Ngọc Minh</t>
  </si>
  <si>
    <t>Xuân</t>
  </si>
  <si>
    <t>(19/01/1995)</t>
  </si>
  <si>
    <t>Lê Nguyễn Hải</t>
  </si>
  <si>
    <t>Yến</t>
  </si>
  <si>
    <t>(20/02/1996)</t>
  </si>
  <si>
    <t>Nguyễn Thị Quế</t>
  </si>
  <si>
    <t>(24/10/1996)</t>
  </si>
  <si>
    <t>Lý Quốc</t>
  </si>
  <si>
    <t>(22/11/1994)</t>
  </si>
  <si>
    <t>Thái Văn</t>
  </si>
  <si>
    <t>(12/06/1992)</t>
  </si>
  <si>
    <t>Trương Thị Hồng</t>
  </si>
  <si>
    <t>Chuyên</t>
  </si>
  <si>
    <t>(03/01/1992)</t>
  </si>
  <si>
    <t>Phạm Hoàng</t>
  </si>
  <si>
    <t>Công</t>
  </si>
  <si>
    <t>(04/02/1996)</t>
  </si>
  <si>
    <t>Nguyễn Hải</t>
  </si>
  <si>
    <t>Đăng</t>
  </si>
  <si>
    <t>(02/09/1996)</t>
  </si>
  <si>
    <t>Lê Công</t>
  </si>
  <si>
    <t>(29/09/1996)</t>
  </si>
  <si>
    <t>Phạm Văn</t>
  </si>
  <si>
    <t>Đồng</t>
  </si>
  <si>
    <t>(20/08/1996)</t>
  </si>
  <si>
    <t>Du</t>
  </si>
  <si>
    <t>(07/07/1996)</t>
  </si>
  <si>
    <t>Nguyễn Lập</t>
  </si>
  <si>
    <t>Duy</t>
  </si>
  <si>
    <t>(21/07/1995)</t>
  </si>
  <si>
    <t>Phan Thị Tường</t>
  </si>
  <si>
    <t>(19/04/1996)</t>
  </si>
  <si>
    <t>Nguyễn Thị Mỹ</t>
  </si>
  <si>
    <t>(02/09/1995)</t>
  </si>
  <si>
    <t>Vũ Thị Mỹ</t>
  </si>
  <si>
    <t>(21/11/1995)</t>
  </si>
  <si>
    <t>Nguyễn Minh</t>
  </si>
  <si>
    <t>Hà</t>
  </si>
  <si>
    <t>(02/06/1996)</t>
  </si>
  <si>
    <t>Nguyễn Thị Ngọc</t>
  </si>
  <si>
    <t>(26/02/1989)</t>
  </si>
  <si>
    <t>Dương Thị Thúy</t>
  </si>
  <si>
    <t>(20/01/1996)</t>
  </si>
  <si>
    <t>(19/08/1995)</t>
  </si>
  <si>
    <t>Thái Thị Thu</t>
  </si>
  <si>
    <t>(16/08/1996)</t>
  </si>
  <si>
    <t>Vũ Thế</t>
  </si>
  <si>
    <t>Hiển</t>
  </si>
  <si>
    <t>(03/04/1996)</t>
  </si>
  <si>
    <t>Trần Văn</t>
  </si>
  <si>
    <t>Hiếu</t>
  </si>
  <si>
    <t>(20/02/1995)</t>
  </si>
  <si>
    <t>Nguyễn Thái</t>
  </si>
  <si>
    <t>Hòa</t>
  </si>
  <si>
    <t>(27/10/1995)</t>
  </si>
  <si>
    <t>Nguyễn Thị Thúy</t>
  </si>
  <si>
    <t>Hồng</t>
  </si>
  <si>
    <t>(06/02/1996)</t>
  </si>
  <si>
    <t>Lê Phùng Phi</t>
  </si>
  <si>
    <t>(25/10/1996)</t>
  </si>
  <si>
    <t>Nguyễn Tuấn</t>
  </si>
  <si>
    <t>(23/08/1996)</t>
  </si>
  <si>
    <t>Đặng Duy</t>
  </si>
  <si>
    <t>Khiêm</t>
  </si>
  <si>
    <t>(15/08/1986)</t>
  </si>
  <si>
    <t>Nguyễn Kim</t>
  </si>
  <si>
    <t>(04/09/1996)</t>
  </si>
  <si>
    <t>Trần Hữu</t>
  </si>
  <si>
    <t>(07/01/1993)</t>
  </si>
  <si>
    <t>Nguyễn Thị Mộng</t>
  </si>
  <si>
    <t>(16/09/1995)</t>
  </si>
  <si>
    <t>Nguyễn Ngọc Hoàng</t>
  </si>
  <si>
    <t>Nam</t>
  </si>
  <si>
    <t>(02/11/1996)</t>
  </si>
  <si>
    <t>Nguyễn Phan Hữu Trí</t>
  </si>
  <si>
    <t>(06/12/1996)</t>
  </si>
  <si>
    <t>Trịnh Hồng</t>
  </si>
  <si>
    <t>Nhu</t>
  </si>
  <si>
    <t>(29/10/1996)</t>
  </si>
  <si>
    <t>Hoàng Thị Minh</t>
  </si>
  <si>
    <t>Nhường</t>
  </si>
  <si>
    <t>(27/12/1992)</t>
  </si>
  <si>
    <t>Đặng Hoàng</t>
  </si>
  <si>
    <t>Oanh</t>
  </si>
  <si>
    <t>(22/08/1995)</t>
  </si>
  <si>
    <t>Lý Diệu</t>
  </si>
  <si>
    <t>(08/02/1996)</t>
  </si>
  <si>
    <t>Hồ Tiến</t>
  </si>
  <si>
    <t>Phát</t>
  </si>
  <si>
    <t>(04/09/1994)</t>
  </si>
  <si>
    <t>Trịnh Trần Hồng</t>
  </si>
  <si>
    <t>Phúc</t>
  </si>
  <si>
    <t>(10/02/1996)</t>
  </si>
  <si>
    <t>Lê Thị Thiện</t>
  </si>
  <si>
    <t>Tâm</t>
  </si>
  <si>
    <t>(11/06/1992)</t>
  </si>
  <si>
    <t>Trần Tiến</t>
  </si>
  <si>
    <t>Thái</t>
  </si>
  <si>
    <t>(20/04/1991)</t>
  </si>
  <si>
    <t>Lý Cẩm</t>
  </si>
  <si>
    <t>(08/05/1996)</t>
  </si>
  <si>
    <t>Lý Thị Thủy</t>
  </si>
  <si>
    <t>(08/03/1996)</t>
  </si>
  <si>
    <t>Trần Huyền</t>
  </si>
  <si>
    <t>Trang</t>
  </si>
  <si>
    <t>(28/09/1996)</t>
  </si>
  <si>
    <t>Nguyễn Phạm Bá</t>
  </si>
  <si>
    <t>Tùng</t>
  </si>
  <si>
    <t>(22/11/1995)</t>
  </si>
  <si>
    <t>Nguyễn Ngọc</t>
  </si>
  <si>
    <t>(06/09/1996)</t>
  </si>
  <si>
    <t>Trần Lê</t>
  </si>
  <si>
    <t>(08/11/1993)</t>
  </si>
  <si>
    <t>Chu Thanh</t>
  </si>
  <si>
    <t>Vương</t>
  </si>
  <si>
    <t>(17/06/1993)</t>
  </si>
  <si>
    <t>Lê Thị Tường</t>
  </si>
  <si>
    <t>Vy</t>
  </si>
  <si>
    <t>(22/06/1994)</t>
  </si>
  <si>
    <t>Nguyễn Thị Hoàng Xuân</t>
  </si>
  <si>
    <t>(28/12/1995)</t>
  </si>
  <si>
    <t>Phạm Thị Phi</t>
  </si>
  <si>
    <t>(14/10/1994)</t>
  </si>
  <si>
    <t>Hồ Thành</t>
  </si>
  <si>
    <t>(05/01/1996)</t>
  </si>
  <si>
    <t>Nguyễn Thị Thanh</t>
  </si>
  <si>
    <t>Liễu</t>
  </si>
  <si>
    <t>(08/10/1995)</t>
  </si>
  <si>
    <t>Nguyễn Dư Ngọc</t>
  </si>
  <si>
    <t>Sinh</t>
  </si>
  <si>
    <t>(27/09/1988)</t>
  </si>
  <si>
    <t>Giàng A</t>
  </si>
  <si>
    <t>Sù</t>
  </si>
  <si>
    <t>(01/06/1990)</t>
  </si>
  <si>
    <t>Phùng Thị</t>
  </si>
  <si>
    <t>(20/05/1996)</t>
  </si>
  <si>
    <t>Phạm Thị Thu</t>
  </si>
  <si>
    <t>Uyên</t>
  </si>
  <si>
    <t>(02/08/1996)</t>
  </si>
  <si>
    <t>Đồng Nai</t>
  </si>
  <si>
    <t>Quảng Bình</t>
  </si>
  <si>
    <t>Hà Giang</t>
  </si>
  <si>
    <t>Long An</t>
  </si>
  <si>
    <t>Phnom Penh</t>
  </si>
  <si>
    <t>TB - Khá</t>
  </si>
  <si>
    <t>V: TH</t>
  </si>
  <si>
    <t>Thị</t>
  </si>
  <si>
    <t>Út</t>
  </si>
  <si>
    <t>YHDP17B1</t>
  </si>
  <si>
    <t>(10/07/1993)</t>
  </si>
  <si>
    <t>DANH SÁCH HỌC SINH ĐƯỢC CÔNG NHẬN TỐT NGHIỆP LẦN 2</t>
  </si>
  <si>
    <t>KỲ THI THÁNG 5 NĂM 2017</t>
  </si>
  <si>
    <t>Đồng Nai, ngày     tháng 06 năm 2017</t>
  </si>
  <si>
    <t>Ấn định danh sách này có 04 (bốn) học sinh.</t>
  </si>
  <si>
    <t>Ấn định danh sách này có 09 (chín) học sinh.</t>
  </si>
  <si>
    <t>LỚP Y SĨ ĐỊNH HƯỚNG Y HỌC DỰ PHÒNG 18B</t>
  </si>
  <si>
    <t>18B1</t>
  </si>
  <si>
    <t>18B2</t>
  </si>
  <si>
    <t>DANH SÁCH HỌC VIÊN ĐƯỢC CÔNG NHẬN TỐT NGHIỆP</t>
  </si>
  <si>
    <t>LỚP Y SĨ CHUYỂN ĐIỀU DƯỠNG</t>
  </si>
  <si>
    <t>KHÓA 10 (13/03/2017 đến 13/6/2017)</t>
  </si>
  <si>
    <t>Điểm toàn khóa</t>
  </si>
  <si>
    <t>Trung bình
tốt nghiệp</t>
  </si>
  <si>
    <t>Xếp hạng tốt nghiệp</t>
  </si>
  <si>
    <t>Điểm</t>
  </si>
  <si>
    <t xml:space="preserve">Điểm </t>
  </si>
  <si>
    <t>thực hành</t>
  </si>
  <si>
    <t>lý thuyết</t>
  </si>
  <si>
    <t>Trần Thị Kim</t>
  </si>
  <si>
    <t>(13/08/1995)</t>
  </si>
  <si>
    <t>Nghệ An</t>
  </si>
  <si>
    <t>Nữ</t>
  </si>
  <si>
    <t>Phạm Quốc</t>
  </si>
  <si>
    <t>Đại</t>
  </si>
  <si>
    <t>(11/04/1994)</t>
  </si>
  <si>
    <t>Thái Bình</t>
  </si>
  <si>
    <t>Nguyễn Đức</t>
  </si>
  <si>
    <t>Doong</t>
  </si>
  <si>
    <t>(14/12/1993)</t>
  </si>
  <si>
    <t>Hoàng Thị Thùy</t>
  </si>
  <si>
    <t>(31/01/1995)</t>
  </si>
  <si>
    <t>Trần Lệ</t>
  </si>
  <si>
    <t>(24/07/1994)</t>
  </si>
  <si>
    <t>Tuyên Quang</t>
  </si>
  <si>
    <t>(19/03/1993)</t>
  </si>
  <si>
    <t>Hoàng</t>
  </si>
  <si>
    <t>(01/12/1992)</t>
  </si>
  <si>
    <t>Bình Định</t>
  </si>
  <si>
    <t>Đinh Thị</t>
  </si>
  <si>
    <t>Huệ</t>
  </si>
  <si>
    <t>(24/04/1994)</t>
  </si>
  <si>
    <t>Cần Thơ</t>
  </si>
  <si>
    <t>Mỹ</t>
  </si>
  <si>
    <t>(20/05/1995)</t>
  </si>
  <si>
    <t>Bình Thuận</t>
  </si>
  <si>
    <t>Phạm Hồng</t>
  </si>
  <si>
    <t>Nhung</t>
  </si>
  <si>
    <t>(25/10/1992)</t>
  </si>
  <si>
    <t>Thanh Hóa</t>
  </si>
  <si>
    <t>Thấm</t>
  </si>
  <si>
    <t>(17/01/1995)</t>
  </si>
  <si>
    <t>Hải Phòng</t>
  </si>
  <si>
    <t>Hồ Hữu Nhâm</t>
  </si>
  <si>
    <t>Thân</t>
  </si>
  <si>
    <t>(22/08/1992)</t>
  </si>
  <si>
    <t>Quảng Trị</t>
  </si>
  <si>
    <t>Nguyễn Thị Anh</t>
  </si>
  <si>
    <t>Thư</t>
  </si>
  <si>
    <t>(18/10/1993)</t>
  </si>
  <si>
    <t>Hà Tĩnh</t>
  </si>
  <si>
    <t>Nguyễn Thị Hải</t>
  </si>
  <si>
    <t>(10/06/1993)</t>
  </si>
  <si>
    <t>Hải Dương</t>
  </si>
  <si>
    <t>Ấn định danh sách này có 25 (hai mươi lăm) học viên.</t>
  </si>
  <si>
    <t>SL</t>
  </si>
  <si>
    <t>%</t>
  </si>
  <si>
    <t>Đồng Nai, ngày      tháng  06  năm 2017</t>
  </si>
  <si>
    <t>Giỏi</t>
  </si>
  <si>
    <t xml:space="preserve">nam </t>
  </si>
  <si>
    <t>nữ</t>
  </si>
  <si>
    <t>DANH SÁCH HỌC SINH KHÔNG ĐƯỢC CÔNG NHẬN TỐT NGHIỆP LẦN 2</t>
  </si>
  <si>
    <t xml:space="preserve"> KỲ THI THÁNG 5 NĂM 2017</t>
  </si>
  <si>
    <t>Rớt: LT (18B1)</t>
  </si>
  <si>
    <t>Bà Rịa Vũng Tàu</t>
  </si>
  <si>
    <t>Bùi Thị Tuyết</t>
  </si>
  <si>
    <t>(24/12/1996)</t>
  </si>
  <si>
    <t>Rớt: LT (18B2)</t>
  </si>
  <si>
    <t>Huỳnh Thị Xuân</t>
  </si>
  <si>
    <t>(24/04/1996)</t>
  </si>
  <si>
    <t>(22/02/1996)</t>
  </si>
  <si>
    <t>Rớt: LT (YHDP17B1)</t>
  </si>
  <si>
    <t>DANH SÁCH HỌC VIÊN KHÔNG ĐƯỢC CÔNG NHẬN TỐT NGHIỆP</t>
  </si>
  <si>
    <t>Bùi Thị Kim</t>
  </si>
  <si>
    <t>Phụng</t>
  </si>
  <si>
    <t>(05/11/1995)</t>
  </si>
  <si>
    <t>Rớt LT</t>
  </si>
  <si>
    <t>Trần Tuyết Tam</t>
  </si>
  <si>
    <t>Trúc</t>
  </si>
  <si>
    <t>(23/03/1994)</t>
  </si>
  <si>
    <t>V (có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</si>
</sst>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"/>
    <numFmt numFmtId="166" formatCode="0.0%"/>
  </numFmts>
  <fonts count="19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charset val="163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9" fontId="12" fillId="0" borderId="0" applyFont="0" applyFill="0" applyBorder="0" applyAlignment="0" applyProtection="0"/>
    <xf numFmtId="0" fontId="3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165" fontId="4" fillId="0" borderId="1" xfId="0" applyNumberFormat="1" applyFont="1" applyBorder="1" applyAlignment="1">
      <alignment horizontal="center"/>
    </xf>
    <xf numFmtId="0" fontId="0" fillId="0" borderId="0" xfId="0" applyBorder="1"/>
    <xf numFmtId="0" fontId="10" fillId="0" borderId="1" xfId="0" applyFont="1" applyBorder="1" applyAlignment="1"/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/>
    <xf numFmtId="165" fontId="8" fillId="0" borderId="1" xfId="0" applyNumberFormat="1" applyFont="1" applyBorder="1"/>
    <xf numFmtId="165" fontId="10" fillId="0" borderId="1" xfId="0" applyNumberFormat="1" applyFont="1" applyBorder="1" applyAlignment="1"/>
    <xf numFmtId="165" fontId="11" fillId="0" borderId="1" xfId="0" applyNumberFormat="1" applyFont="1" applyBorder="1" applyAlignment="1"/>
    <xf numFmtId="165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4" fillId="0" borderId="1" xfId="0" applyFont="1" applyBorder="1"/>
    <xf numFmtId="165" fontId="5" fillId="0" borderId="1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6" fontId="4" fillId="0" borderId="1" xfId="1" applyNumberFormat="1" applyFont="1" applyBorder="1" applyAlignment="1">
      <alignment horizontal="center"/>
    </xf>
    <xf numFmtId="0" fontId="18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0" fontId="4" fillId="0" borderId="0" xfId="1" applyNumberFormat="1" applyFont="1" applyBorder="1" applyAlignment="1">
      <alignment horizontal="center"/>
    </xf>
  </cellXfs>
  <cellStyles count="18">
    <cellStyle name="Currency 2" xfId="4"/>
    <cellStyle name="Currency 3" xfId="8"/>
    <cellStyle name="Currency 4" xfId="13"/>
    <cellStyle name="Normal" xfId="0" builtinId="0"/>
    <cellStyle name="Normal 2" xfId="3"/>
    <cellStyle name="Normal 3" xfId="2"/>
    <cellStyle name="Normal 3 2" xfId="10"/>
    <cellStyle name="Normal 3 2 2" xfId="17"/>
    <cellStyle name="Normal 3 3" xfId="15"/>
    <cellStyle name="Normal 4" xfId="7"/>
    <cellStyle name="Normal 5" xfId="6"/>
    <cellStyle name="Normal 5 2" xfId="16"/>
    <cellStyle name="Normal 6" xfId="12"/>
    <cellStyle name="Normal 7" xfId="11"/>
    <cellStyle name="Percent" xfId="1" builtinId="5"/>
    <cellStyle name="Percent 2" xfId="5"/>
    <cellStyle name="Percent 3" xfId="9"/>
    <cellStyle name="Percent 4" xfId="1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28575</xdr:rowOff>
    </xdr:from>
    <xdr:to>
      <xdr:col>1</xdr:col>
      <xdr:colOff>1323975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685800" y="428625"/>
          <a:ext cx="952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28575</xdr:rowOff>
    </xdr:from>
    <xdr:to>
      <xdr:col>7</xdr:col>
      <xdr:colOff>790575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4000500" y="428625"/>
          <a:ext cx="1800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28575</xdr:rowOff>
    </xdr:from>
    <xdr:to>
      <xdr:col>1</xdr:col>
      <xdr:colOff>1323975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685800" y="428625"/>
          <a:ext cx="952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28575</xdr:rowOff>
    </xdr:from>
    <xdr:to>
      <xdr:col>7</xdr:col>
      <xdr:colOff>790575</xdr:colOff>
      <xdr:row>2</xdr:row>
      <xdr:rowOff>28575</xdr:rowOff>
    </xdr:to>
    <xdr:cxnSp macro="">
      <xdr:nvCxnSpPr>
        <xdr:cNvPr id="5" name="Straight Connector 4"/>
        <xdr:cNvCxnSpPr/>
      </xdr:nvCxnSpPr>
      <xdr:spPr>
        <a:xfrm>
          <a:off x="4000500" y="428625"/>
          <a:ext cx="1800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190500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238250" y="400050"/>
          <a:ext cx="1009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2</xdr:row>
      <xdr:rowOff>0</xdr:rowOff>
    </xdr:from>
    <xdr:to>
      <xdr:col>9</xdr:col>
      <xdr:colOff>771525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6762750" y="400050"/>
          <a:ext cx="2000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2</xdr:col>
      <xdr:colOff>190500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1162050" y="400050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2</xdr:row>
      <xdr:rowOff>0</xdr:rowOff>
    </xdr:from>
    <xdr:to>
      <xdr:col>9</xdr:col>
      <xdr:colOff>752475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6429375" y="4000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</xdr:row>
      <xdr:rowOff>9525</xdr:rowOff>
    </xdr:from>
    <xdr:to>
      <xdr:col>2</xdr:col>
      <xdr:colOff>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685800" y="390525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2</xdr:row>
      <xdr:rowOff>19050</xdr:rowOff>
    </xdr:from>
    <xdr:to>
      <xdr:col>12</xdr:col>
      <xdr:colOff>76200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6858000" y="4000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0</xdr:rowOff>
    </xdr:from>
    <xdr:to>
      <xdr:col>1</xdr:col>
      <xdr:colOff>1371600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752475" y="381000"/>
          <a:ext cx="885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</xdr:row>
      <xdr:rowOff>38100</xdr:rowOff>
    </xdr:from>
    <xdr:to>
      <xdr:col>11</xdr:col>
      <xdr:colOff>95250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6029325" y="419100"/>
          <a:ext cx="1743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0</xdr:rowOff>
    </xdr:from>
    <xdr:to>
      <xdr:col>1</xdr:col>
      <xdr:colOff>1371600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752475" y="381000"/>
          <a:ext cx="885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</xdr:row>
      <xdr:rowOff>38100</xdr:rowOff>
    </xdr:from>
    <xdr:to>
      <xdr:col>10</xdr:col>
      <xdr:colOff>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6029325" y="419100"/>
          <a:ext cx="1743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workbookViewId="0">
      <selection activeCell="E10" sqref="E10:E59"/>
    </sheetView>
  </sheetViews>
  <sheetFormatPr defaultRowHeight="15.75" x14ac:dyDescent="0.25"/>
  <cols>
    <col min="1" max="1" width="4.7109375" style="8" customWidth="1"/>
    <col min="2" max="2" width="21.7109375" style="8" customWidth="1"/>
    <col min="3" max="3" width="9.28515625" style="8" customWidth="1"/>
    <col min="4" max="4" width="12.42578125" style="8" customWidth="1"/>
    <col min="5" max="7" width="9.28515625" style="8" customWidth="1"/>
    <col min="8" max="8" width="23.28515625" style="8" customWidth="1"/>
    <col min="9" max="16384" width="9.140625" style="8"/>
  </cols>
  <sheetData>
    <row r="1" spans="1:8" x14ac:dyDescent="0.25">
      <c r="A1" s="55" t="s">
        <v>0</v>
      </c>
      <c r="B1" s="55"/>
      <c r="C1" s="55"/>
      <c r="E1" s="56" t="s">
        <v>13</v>
      </c>
      <c r="F1" s="56"/>
      <c r="G1" s="56"/>
      <c r="H1" s="56"/>
    </row>
    <row r="2" spans="1:8" x14ac:dyDescent="0.25">
      <c r="A2" s="56" t="s">
        <v>1</v>
      </c>
      <c r="B2" s="56"/>
      <c r="C2" s="56"/>
      <c r="E2" s="56" t="s">
        <v>14</v>
      </c>
      <c r="F2" s="56"/>
      <c r="G2" s="56"/>
      <c r="H2" s="56"/>
    </row>
    <row r="4" spans="1:8" ht="20.25" x14ac:dyDescent="0.3">
      <c r="A4" s="54" t="s">
        <v>15</v>
      </c>
      <c r="B4" s="54"/>
      <c r="C4" s="54"/>
      <c r="D4" s="54"/>
      <c r="E4" s="54"/>
      <c r="F4" s="54"/>
      <c r="G4" s="54"/>
      <c r="H4" s="54"/>
    </row>
    <row r="5" spans="1:8" ht="20.25" x14ac:dyDescent="0.3">
      <c r="A5" s="54" t="s">
        <v>29</v>
      </c>
      <c r="B5" s="54"/>
      <c r="C5" s="54"/>
      <c r="D5" s="54"/>
      <c r="E5" s="54"/>
      <c r="F5" s="54"/>
      <c r="G5" s="54"/>
      <c r="H5" s="54"/>
    </row>
    <row r="6" spans="1:8" ht="20.25" x14ac:dyDescent="0.3">
      <c r="A6" s="54" t="s">
        <v>30</v>
      </c>
      <c r="B6" s="54"/>
      <c r="C6" s="54"/>
      <c r="D6" s="54"/>
      <c r="E6" s="54"/>
      <c r="F6" s="54"/>
      <c r="G6" s="54"/>
      <c r="H6" s="54"/>
    </row>
    <row r="8" spans="1:8" x14ac:dyDescent="0.25">
      <c r="A8" s="57" t="s">
        <v>2</v>
      </c>
      <c r="B8" s="59" t="s">
        <v>8</v>
      </c>
      <c r="C8" s="60"/>
      <c r="D8" s="57" t="s">
        <v>3</v>
      </c>
      <c r="E8" s="63" t="s">
        <v>16</v>
      </c>
      <c r="F8" s="64"/>
      <c r="G8" s="65"/>
      <c r="H8" s="57" t="s">
        <v>9</v>
      </c>
    </row>
    <row r="9" spans="1:8" x14ac:dyDescent="0.25">
      <c r="A9" s="58"/>
      <c r="B9" s="61"/>
      <c r="C9" s="62"/>
      <c r="D9" s="58"/>
      <c r="E9" s="10" t="s">
        <v>17</v>
      </c>
      <c r="F9" s="10" t="s">
        <v>18</v>
      </c>
      <c r="G9" s="10" t="s">
        <v>19</v>
      </c>
      <c r="H9" s="58"/>
    </row>
    <row r="10" spans="1:8" x14ac:dyDescent="0.25">
      <c r="A10" s="12">
        <v>1</v>
      </c>
      <c r="B10" s="14" t="s">
        <v>31</v>
      </c>
      <c r="C10" s="15" t="s">
        <v>32</v>
      </c>
      <c r="D10" s="31" t="s">
        <v>33</v>
      </c>
      <c r="E10" s="6">
        <v>5.5</v>
      </c>
      <c r="F10" s="6">
        <v>5</v>
      </c>
      <c r="G10" s="6"/>
      <c r="H10" s="4"/>
    </row>
    <row r="11" spans="1:8" x14ac:dyDescent="0.25">
      <c r="A11" s="12">
        <v>2</v>
      </c>
      <c r="B11" s="14" t="s">
        <v>34</v>
      </c>
      <c r="C11" s="15" t="s">
        <v>35</v>
      </c>
      <c r="D11" s="31" t="s">
        <v>36</v>
      </c>
      <c r="E11" s="6">
        <v>7</v>
      </c>
      <c r="F11" s="6">
        <v>7</v>
      </c>
      <c r="G11" s="6"/>
      <c r="H11" s="4"/>
    </row>
    <row r="12" spans="1:8" x14ac:dyDescent="0.25">
      <c r="A12" s="12">
        <v>3</v>
      </c>
      <c r="B12" s="14" t="s">
        <v>37</v>
      </c>
      <c r="C12" s="15" t="s">
        <v>38</v>
      </c>
      <c r="D12" s="31" t="s">
        <v>39</v>
      </c>
      <c r="E12" s="6">
        <v>6.5</v>
      </c>
      <c r="F12" s="6">
        <v>5</v>
      </c>
      <c r="G12" s="6"/>
      <c r="H12" s="4"/>
    </row>
    <row r="13" spans="1:8" x14ac:dyDescent="0.25">
      <c r="A13" s="12">
        <v>4</v>
      </c>
      <c r="B13" s="14" t="s">
        <v>40</v>
      </c>
      <c r="C13" s="15" t="s">
        <v>41</v>
      </c>
      <c r="D13" s="31" t="s">
        <v>42</v>
      </c>
      <c r="E13" s="6">
        <v>6</v>
      </c>
      <c r="F13" s="6">
        <v>6</v>
      </c>
      <c r="G13" s="6"/>
      <c r="H13" s="4"/>
    </row>
    <row r="14" spans="1:8" x14ac:dyDescent="0.25">
      <c r="A14" s="12">
        <v>5</v>
      </c>
      <c r="B14" s="14" t="s">
        <v>43</v>
      </c>
      <c r="C14" s="15" t="s">
        <v>44</v>
      </c>
      <c r="D14" s="31" t="s">
        <v>45</v>
      </c>
      <c r="E14" s="6">
        <v>7</v>
      </c>
      <c r="F14" s="6">
        <v>5</v>
      </c>
      <c r="G14" s="6"/>
      <c r="H14" s="4"/>
    </row>
    <row r="15" spans="1:8" x14ac:dyDescent="0.25">
      <c r="A15" s="12">
        <v>6</v>
      </c>
      <c r="B15" s="14" t="s">
        <v>46</v>
      </c>
      <c r="C15" s="15" t="s">
        <v>47</v>
      </c>
      <c r="D15" s="31" t="s">
        <v>48</v>
      </c>
      <c r="E15" s="6">
        <v>6.5</v>
      </c>
      <c r="F15" s="6">
        <v>5</v>
      </c>
      <c r="G15" s="6"/>
      <c r="H15" s="4"/>
    </row>
    <row r="16" spans="1:8" x14ac:dyDescent="0.25">
      <c r="A16" s="12">
        <v>7</v>
      </c>
      <c r="B16" s="14" t="s">
        <v>49</v>
      </c>
      <c r="C16" s="15" t="s">
        <v>50</v>
      </c>
      <c r="D16" s="31" t="s">
        <v>51</v>
      </c>
      <c r="E16" s="6">
        <v>6.5</v>
      </c>
      <c r="F16" s="6">
        <v>6.5</v>
      </c>
      <c r="G16" s="6"/>
      <c r="H16" s="4"/>
    </row>
    <row r="17" spans="1:8" x14ac:dyDescent="0.25">
      <c r="A17" s="12">
        <v>8</v>
      </c>
      <c r="B17" s="14" t="s">
        <v>52</v>
      </c>
      <c r="C17" s="15" t="s">
        <v>53</v>
      </c>
      <c r="D17" s="31" t="s">
        <v>54</v>
      </c>
      <c r="E17" s="6">
        <v>6.5</v>
      </c>
      <c r="F17" s="6">
        <v>8</v>
      </c>
      <c r="G17" s="6"/>
      <c r="H17" s="4"/>
    </row>
    <row r="18" spans="1:8" x14ac:dyDescent="0.25">
      <c r="A18" s="12">
        <v>9</v>
      </c>
      <c r="B18" s="14" t="s">
        <v>55</v>
      </c>
      <c r="C18" s="15" t="s">
        <v>53</v>
      </c>
      <c r="D18" s="31" t="s">
        <v>56</v>
      </c>
      <c r="E18" s="6">
        <v>7</v>
      </c>
      <c r="F18" s="6">
        <v>7</v>
      </c>
      <c r="G18" s="6"/>
      <c r="H18" s="4"/>
    </row>
    <row r="19" spans="1:8" x14ac:dyDescent="0.25">
      <c r="A19" s="12">
        <v>10</v>
      </c>
      <c r="B19" s="14" t="s">
        <v>57</v>
      </c>
      <c r="C19" s="15" t="s">
        <v>58</v>
      </c>
      <c r="D19" s="31" t="s">
        <v>59</v>
      </c>
      <c r="E19" s="6">
        <v>7.5</v>
      </c>
      <c r="F19" s="6">
        <v>8</v>
      </c>
      <c r="G19" s="6"/>
      <c r="H19" s="4"/>
    </row>
    <row r="20" spans="1:8" x14ac:dyDescent="0.25">
      <c r="A20" s="12">
        <v>11</v>
      </c>
      <c r="B20" s="14" t="s">
        <v>60</v>
      </c>
      <c r="C20" s="15" t="s">
        <v>61</v>
      </c>
      <c r="D20" s="31" t="s">
        <v>62</v>
      </c>
      <c r="E20" s="6">
        <v>7</v>
      </c>
      <c r="F20" s="6">
        <v>5.5</v>
      </c>
      <c r="G20" s="6"/>
      <c r="H20" s="4"/>
    </row>
    <row r="21" spans="1:8" x14ac:dyDescent="0.25">
      <c r="A21" s="12">
        <v>12</v>
      </c>
      <c r="B21" s="14" t="s">
        <v>63</v>
      </c>
      <c r="C21" s="15" t="s">
        <v>64</v>
      </c>
      <c r="D21" s="31" t="s">
        <v>65</v>
      </c>
      <c r="E21" s="6">
        <v>6</v>
      </c>
      <c r="F21" s="6">
        <v>6</v>
      </c>
      <c r="G21" s="6"/>
      <c r="H21" s="4"/>
    </row>
    <row r="22" spans="1:8" x14ac:dyDescent="0.25">
      <c r="A22" s="12">
        <v>13</v>
      </c>
      <c r="B22" s="14" t="s">
        <v>66</v>
      </c>
      <c r="C22" s="15" t="s">
        <v>67</v>
      </c>
      <c r="D22" s="31" t="s">
        <v>68</v>
      </c>
      <c r="E22" s="6">
        <v>7</v>
      </c>
      <c r="F22" s="6">
        <v>9</v>
      </c>
      <c r="G22" s="6"/>
      <c r="H22" s="4"/>
    </row>
    <row r="23" spans="1:8" x14ac:dyDescent="0.25">
      <c r="A23" s="12">
        <v>14</v>
      </c>
      <c r="B23" s="14" t="s">
        <v>69</v>
      </c>
      <c r="C23" s="15" t="s">
        <v>70</v>
      </c>
      <c r="D23" s="31" t="s">
        <v>71</v>
      </c>
      <c r="E23" s="6">
        <v>6</v>
      </c>
      <c r="F23" s="6">
        <v>8</v>
      </c>
      <c r="G23" s="6"/>
      <c r="H23" s="4"/>
    </row>
    <row r="24" spans="1:8" x14ac:dyDescent="0.25">
      <c r="A24" s="12">
        <v>15</v>
      </c>
      <c r="B24" s="14" t="s">
        <v>72</v>
      </c>
      <c r="C24" s="15" t="s">
        <v>73</v>
      </c>
      <c r="D24" s="31" t="s">
        <v>74</v>
      </c>
      <c r="E24" s="6">
        <v>6.5</v>
      </c>
      <c r="F24" s="6">
        <v>7.5</v>
      </c>
      <c r="G24" s="6"/>
      <c r="H24" s="4"/>
    </row>
    <row r="25" spans="1:8" x14ac:dyDescent="0.25">
      <c r="A25" s="12">
        <v>16</v>
      </c>
      <c r="B25" s="14" t="s">
        <v>75</v>
      </c>
      <c r="C25" s="15" t="s">
        <v>76</v>
      </c>
      <c r="D25" s="31" t="s">
        <v>77</v>
      </c>
      <c r="E25" s="6">
        <v>5.5</v>
      </c>
      <c r="F25" s="6">
        <v>4</v>
      </c>
      <c r="G25" s="6"/>
      <c r="H25" s="4"/>
    </row>
    <row r="26" spans="1:8" x14ac:dyDescent="0.25">
      <c r="A26" s="12">
        <v>17</v>
      </c>
      <c r="B26" s="14" t="s">
        <v>78</v>
      </c>
      <c r="C26" s="15" t="s">
        <v>79</v>
      </c>
      <c r="D26" s="31" t="s">
        <v>80</v>
      </c>
      <c r="E26" s="6">
        <v>5</v>
      </c>
      <c r="F26" s="6">
        <v>4</v>
      </c>
      <c r="G26" s="6"/>
      <c r="H26" s="4"/>
    </row>
    <row r="27" spans="1:8" x14ac:dyDescent="0.25">
      <c r="A27" s="12">
        <v>18</v>
      </c>
      <c r="B27" s="14" t="s">
        <v>81</v>
      </c>
      <c r="C27" s="15" t="s">
        <v>82</v>
      </c>
      <c r="D27" s="31" t="s">
        <v>83</v>
      </c>
      <c r="E27" s="6">
        <v>5.5</v>
      </c>
      <c r="F27" s="6">
        <v>6</v>
      </c>
      <c r="G27" s="6"/>
      <c r="H27" s="4"/>
    </row>
    <row r="28" spans="1:8" x14ac:dyDescent="0.25">
      <c r="A28" s="12">
        <v>19</v>
      </c>
      <c r="B28" s="14" t="s">
        <v>84</v>
      </c>
      <c r="C28" s="15" t="s">
        <v>82</v>
      </c>
      <c r="D28" s="31" t="s">
        <v>85</v>
      </c>
      <c r="E28" s="6">
        <v>5</v>
      </c>
      <c r="F28" s="6">
        <v>7</v>
      </c>
      <c r="G28" s="6"/>
      <c r="H28" s="4"/>
    </row>
    <row r="29" spans="1:8" x14ac:dyDescent="0.25">
      <c r="A29" s="12">
        <v>20</v>
      </c>
      <c r="B29" s="14" t="s">
        <v>86</v>
      </c>
      <c r="C29" s="15" t="s">
        <v>87</v>
      </c>
      <c r="D29" s="31" t="s">
        <v>77</v>
      </c>
      <c r="E29" s="6">
        <v>5.5</v>
      </c>
      <c r="F29" s="6">
        <v>8</v>
      </c>
      <c r="G29" s="6"/>
      <c r="H29" s="4"/>
    </row>
    <row r="30" spans="1:8" x14ac:dyDescent="0.25">
      <c r="A30" s="12">
        <v>21</v>
      </c>
      <c r="B30" s="14" t="s">
        <v>88</v>
      </c>
      <c r="C30" s="15" t="s">
        <v>87</v>
      </c>
      <c r="D30" s="31" t="s">
        <v>89</v>
      </c>
      <c r="E30" s="6">
        <v>7</v>
      </c>
      <c r="F30" s="6">
        <v>8</v>
      </c>
      <c r="G30" s="6"/>
      <c r="H30" s="4"/>
    </row>
    <row r="31" spans="1:8" x14ac:dyDescent="0.25">
      <c r="A31" s="12">
        <v>22</v>
      </c>
      <c r="B31" s="14" t="s">
        <v>90</v>
      </c>
      <c r="C31" s="15" t="s">
        <v>91</v>
      </c>
      <c r="D31" s="31" t="s">
        <v>92</v>
      </c>
      <c r="E31" s="6">
        <v>7</v>
      </c>
      <c r="F31" s="6">
        <v>7</v>
      </c>
      <c r="G31" s="6"/>
      <c r="H31" s="4"/>
    </row>
    <row r="32" spans="1:8" x14ac:dyDescent="0.25">
      <c r="A32" s="12">
        <v>23</v>
      </c>
      <c r="B32" s="14" t="s">
        <v>93</v>
      </c>
      <c r="C32" s="15" t="s">
        <v>94</v>
      </c>
      <c r="D32" s="31" t="s">
        <v>95</v>
      </c>
      <c r="E32" s="6">
        <v>7</v>
      </c>
      <c r="F32" s="6">
        <v>9</v>
      </c>
      <c r="G32" s="6"/>
      <c r="H32" s="4"/>
    </row>
    <row r="33" spans="1:8" x14ac:dyDescent="0.25">
      <c r="A33" s="12">
        <v>24</v>
      </c>
      <c r="B33" s="14" t="s">
        <v>96</v>
      </c>
      <c r="C33" s="15" t="s">
        <v>97</v>
      </c>
      <c r="D33" s="31" t="s">
        <v>98</v>
      </c>
      <c r="E33" s="6">
        <v>7</v>
      </c>
      <c r="F33" s="6">
        <v>6.5</v>
      </c>
      <c r="G33" s="6"/>
      <c r="H33" s="4"/>
    </row>
    <row r="34" spans="1:8" x14ac:dyDescent="0.25">
      <c r="A34" s="12">
        <v>25</v>
      </c>
      <c r="B34" s="14" t="s">
        <v>99</v>
      </c>
      <c r="C34" s="15" t="s">
        <v>100</v>
      </c>
      <c r="D34" s="31" t="s">
        <v>101</v>
      </c>
      <c r="E34" s="6">
        <v>7</v>
      </c>
      <c r="F34" s="6">
        <v>7</v>
      </c>
      <c r="G34" s="6"/>
      <c r="H34" s="4"/>
    </row>
    <row r="35" spans="1:8" x14ac:dyDescent="0.25">
      <c r="A35" s="12">
        <v>26</v>
      </c>
      <c r="B35" s="14" t="s">
        <v>102</v>
      </c>
      <c r="C35" s="15" t="s">
        <v>103</v>
      </c>
      <c r="D35" s="31" t="s">
        <v>104</v>
      </c>
      <c r="E35" s="6">
        <v>7</v>
      </c>
      <c r="F35" s="6">
        <v>7</v>
      </c>
      <c r="G35" s="6"/>
      <c r="H35" s="4"/>
    </row>
    <row r="36" spans="1:8" x14ac:dyDescent="0.25">
      <c r="A36" s="12">
        <v>27</v>
      </c>
      <c r="B36" s="14" t="s">
        <v>105</v>
      </c>
      <c r="C36" s="15" t="s">
        <v>106</v>
      </c>
      <c r="D36" s="31" t="s">
        <v>107</v>
      </c>
      <c r="E36" s="6">
        <v>6.5</v>
      </c>
      <c r="F36" s="6">
        <v>8.5</v>
      </c>
      <c r="G36" s="6"/>
      <c r="H36" s="4"/>
    </row>
    <row r="37" spans="1:8" x14ac:dyDescent="0.25">
      <c r="A37" s="12">
        <v>28</v>
      </c>
      <c r="B37" s="14" t="s">
        <v>108</v>
      </c>
      <c r="C37" s="15" t="s">
        <v>106</v>
      </c>
      <c r="D37" s="31" t="s">
        <v>109</v>
      </c>
      <c r="E37" s="6">
        <v>6.5</v>
      </c>
      <c r="F37" s="6">
        <v>8.5</v>
      </c>
      <c r="G37" s="6"/>
      <c r="H37" s="4"/>
    </row>
    <row r="38" spans="1:8" x14ac:dyDescent="0.25">
      <c r="A38" s="12">
        <v>29</v>
      </c>
      <c r="B38" s="14" t="s">
        <v>110</v>
      </c>
      <c r="C38" s="15" t="s">
        <v>111</v>
      </c>
      <c r="D38" s="31" t="s">
        <v>112</v>
      </c>
      <c r="E38" s="6">
        <v>6</v>
      </c>
      <c r="F38" s="6">
        <v>6.5</v>
      </c>
      <c r="G38" s="6"/>
      <c r="H38" s="4"/>
    </row>
    <row r="39" spans="1:8" x14ac:dyDescent="0.25">
      <c r="A39" s="12">
        <v>30</v>
      </c>
      <c r="B39" s="14" t="s">
        <v>113</v>
      </c>
      <c r="C39" s="15" t="s">
        <v>114</v>
      </c>
      <c r="D39" s="31" t="s">
        <v>115</v>
      </c>
      <c r="E39" s="6">
        <v>6</v>
      </c>
      <c r="F39" s="6">
        <v>5</v>
      </c>
      <c r="G39" s="6"/>
      <c r="H39" s="4"/>
    </row>
    <row r="40" spans="1:8" x14ac:dyDescent="0.25">
      <c r="A40" s="12">
        <v>31</v>
      </c>
      <c r="B40" s="14" t="s">
        <v>116</v>
      </c>
      <c r="C40" s="15" t="s">
        <v>117</v>
      </c>
      <c r="D40" s="31" t="s">
        <v>118</v>
      </c>
      <c r="E40" s="6">
        <v>7</v>
      </c>
      <c r="F40" s="6">
        <v>5</v>
      </c>
      <c r="G40" s="6"/>
      <c r="H40" s="4"/>
    </row>
    <row r="41" spans="1:8" x14ac:dyDescent="0.25">
      <c r="A41" s="12">
        <v>32</v>
      </c>
      <c r="B41" s="14" t="s">
        <v>119</v>
      </c>
      <c r="C41" s="15" t="s">
        <v>120</v>
      </c>
      <c r="D41" s="31" t="s">
        <v>121</v>
      </c>
      <c r="E41" s="6">
        <v>5</v>
      </c>
      <c r="F41" s="6">
        <v>4</v>
      </c>
      <c r="G41" s="6"/>
      <c r="H41" s="4"/>
    </row>
    <row r="42" spans="1:8" x14ac:dyDescent="0.25">
      <c r="A42" s="12">
        <v>33</v>
      </c>
      <c r="B42" s="14" t="s">
        <v>122</v>
      </c>
      <c r="C42" s="15" t="s">
        <v>123</v>
      </c>
      <c r="D42" s="31" t="s">
        <v>124</v>
      </c>
      <c r="E42" s="6">
        <v>7</v>
      </c>
      <c r="F42" s="6">
        <v>7</v>
      </c>
      <c r="G42" s="6"/>
      <c r="H42" s="4"/>
    </row>
    <row r="43" spans="1:8" x14ac:dyDescent="0.25">
      <c r="A43" s="12">
        <v>34</v>
      </c>
      <c r="B43" s="14" t="s">
        <v>125</v>
      </c>
      <c r="C43" s="15" t="s">
        <v>126</v>
      </c>
      <c r="D43" s="31" t="s">
        <v>127</v>
      </c>
      <c r="E43" s="6">
        <v>4</v>
      </c>
      <c r="F43" s="6">
        <v>6</v>
      </c>
      <c r="G43" s="6"/>
      <c r="H43" s="4"/>
    </row>
    <row r="44" spans="1:8" x14ac:dyDescent="0.25">
      <c r="A44" s="12">
        <v>35</v>
      </c>
      <c r="B44" s="14" t="s">
        <v>128</v>
      </c>
      <c r="C44" s="15" t="s">
        <v>129</v>
      </c>
      <c r="D44" s="31" t="s">
        <v>130</v>
      </c>
      <c r="E44" s="27">
        <v>6.5</v>
      </c>
      <c r="F44" s="16">
        <v>7</v>
      </c>
      <c r="G44" s="21"/>
      <c r="H44" s="9"/>
    </row>
    <row r="45" spans="1:8" x14ac:dyDescent="0.25">
      <c r="A45" s="12">
        <v>36</v>
      </c>
      <c r="B45" s="14" t="s">
        <v>131</v>
      </c>
      <c r="C45" s="15" t="s">
        <v>132</v>
      </c>
      <c r="D45" s="31" t="s">
        <v>133</v>
      </c>
      <c r="E45" s="27">
        <v>5.5</v>
      </c>
      <c r="F45" s="16">
        <v>5</v>
      </c>
      <c r="G45" s="22"/>
      <c r="H45" s="18"/>
    </row>
    <row r="46" spans="1:8" ht="16.5" x14ac:dyDescent="0.25">
      <c r="A46" s="12">
        <v>37</v>
      </c>
      <c r="B46" s="14" t="s">
        <v>134</v>
      </c>
      <c r="C46" s="15" t="s">
        <v>135</v>
      </c>
      <c r="D46" s="31" t="s">
        <v>136</v>
      </c>
      <c r="E46" s="27">
        <v>7</v>
      </c>
      <c r="F46" s="16">
        <v>8</v>
      </c>
      <c r="G46" s="23"/>
      <c r="H46" s="20"/>
    </row>
    <row r="47" spans="1:8" x14ac:dyDescent="0.25">
      <c r="A47" s="12">
        <v>38</v>
      </c>
      <c r="B47" s="14" t="s">
        <v>137</v>
      </c>
      <c r="C47" s="15" t="s">
        <v>138</v>
      </c>
      <c r="D47" s="31" t="s">
        <v>139</v>
      </c>
      <c r="E47" s="27">
        <v>6.5</v>
      </c>
      <c r="F47" s="16">
        <v>7</v>
      </c>
      <c r="G47" s="21"/>
      <c r="H47" s="9"/>
    </row>
    <row r="48" spans="1:8" x14ac:dyDescent="0.25">
      <c r="A48" s="12">
        <v>39</v>
      </c>
      <c r="B48" s="14" t="s">
        <v>140</v>
      </c>
      <c r="C48" s="15" t="s">
        <v>141</v>
      </c>
      <c r="D48" s="31" t="s">
        <v>142</v>
      </c>
      <c r="E48" s="27">
        <v>5</v>
      </c>
      <c r="F48" s="16">
        <v>5</v>
      </c>
      <c r="G48" s="21"/>
      <c r="H48" s="9"/>
    </row>
    <row r="49" spans="1:8" x14ac:dyDescent="0.25">
      <c r="A49" s="12">
        <v>40</v>
      </c>
      <c r="B49" s="14" t="s">
        <v>143</v>
      </c>
      <c r="C49" s="15" t="s">
        <v>144</v>
      </c>
      <c r="D49" s="31" t="s">
        <v>145</v>
      </c>
      <c r="E49" s="27">
        <v>7.5</v>
      </c>
      <c r="F49" s="16">
        <v>8</v>
      </c>
      <c r="G49" s="21"/>
      <c r="H49" s="9"/>
    </row>
    <row r="50" spans="1:8" x14ac:dyDescent="0.25">
      <c r="A50" s="12">
        <v>41</v>
      </c>
      <c r="B50" s="14" t="s">
        <v>146</v>
      </c>
      <c r="C50" s="15" t="s">
        <v>144</v>
      </c>
      <c r="D50" s="31" t="s">
        <v>147</v>
      </c>
      <c r="E50" s="27">
        <v>7.5</v>
      </c>
      <c r="F50" s="16">
        <v>7</v>
      </c>
      <c r="G50" s="21"/>
      <c r="H50" s="9"/>
    </row>
    <row r="51" spans="1:8" x14ac:dyDescent="0.25">
      <c r="A51" s="12">
        <v>42</v>
      </c>
      <c r="B51" s="14" t="s">
        <v>99</v>
      </c>
      <c r="C51" s="15" t="s">
        <v>148</v>
      </c>
      <c r="D51" s="31" t="s">
        <v>149</v>
      </c>
      <c r="E51" s="27">
        <v>7.5</v>
      </c>
      <c r="F51" s="16">
        <v>8</v>
      </c>
      <c r="G51" s="21"/>
      <c r="H51" s="9"/>
    </row>
    <row r="52" spans="1:8" x14ac:dyDescent="0.25">
      <c r="A52" s="12">
        <v>43</v>
      </c>
      <c r="B52" s="14" t="s">
        <v>99</v>
      </c>
      <c r="C52" s="15" t="s">
        <v>150</v>
      </c>
      <c r="D52" s="31" t="s">
        <v>151</v>
      </c>
      <c r="E52" s="27">
        <v>6.5</v>
      </c>
      <c r="F52" s="16">
        <v>8.5</v>
      </c>
      <c r="G52" s="21"/>
      <c r="H52" s="9"/>
    </row>
    <row r="53" spans="1:8" x14ac:dyDescent="0.25">
      <c r="A53" s="12">
        <v>44</v>
      </c>
      <c r="B53" s="14" t="s">
        <v>152</v>
      </c>
      <c r="C53" s="15" t="s">
        <v>153</v>
      </c>
      <c r="D53" s="31" t="s">
        <v>154</v>
      </c>
      <c r="E53" s="27">
        <v>5.5</v>
      </c>
      <c r="F53" s="16">
        <v>7</v>
      </c>
      <c r="G53" s="21"/>
      <c r="H53" s="9"/>
    </row>
    <row r="54" spans="1:8" x14ac:dyDescent="0.25">
      <c r="A54" s="12">
        <v>45</v>
      </c>
      <c r="B54" s="14" t="s">
        <v>155</v>
      </c>
      <c r="C54" s="15" t="s">
        <v>156</v>
      </c>
      <c r="D54" s="31" t="s">
        <v>157</v>
      </c>
      <c r="E54" s="27">
        <v>6</v>
      </c>
      <c r="F54" s="16">
        <v>7</v>
      </c>
      <c r="G54" s="21"/>
      <c r="H54" s="9"/>
    </row>
    <row r="55" spans="1:8" x14ac:dyDescent="0.25">
      <c r="A55" s="12">
        <v>46</v>
      </c>
      <c r="B55" s="14" t="s">
        <v>158</v>
      </c>
      <c r="C55" s="15" t="s">
        <v>159</v>
      </c>
      <c r="D55" s="31" t="s">
        <v>160</v>
      </c>
      <c r="E55" s="27">
        <v>7</v>
      </c>
      <c r="F55" s="16">
        <v>8.5</v>
      </c>
      <c r="G55" s="21"/>
      <c r="H55" s="9"/>
    </row>
    <row r="56" spans="1:8" x14ac:dyDescent="0.25">
      <c r="A56" s="12">
        <v>47</v>
      </c>
      <c r="B56" s="14" t="s">
        <v>161</v>
      </c>
      <c r="C56" s="15" t="s">
        <v>162</v>
      </c>
      <c r="D56" s="31" t="s">
        <v>163</v>
      </c>
      <c r="E56" s="27">
        <v>7.5</v>
      </c>
      <c r="F56" s="16">
        <v>8</v>
      </c>
      <c r="G56" s="21"/>
      <c r="H56" s="9"/>
    </row>
    <row r="57" spans="1:8" x14ac:dyDescent="0.25">
      <c r="A57" s="12">
        <v>48</v>
      </c>
      <c r="B57" s="14" t="s">
        <v>164</v>
      </c>
      <c r="C57" s="15" t="s">
        <v>165</v>
      </c>
      <c r="D57" s="31" t="s">
        <v>166</v>
      </c>
      <c r="E57" s="27">
        <v>7</v>
      </c>
      <c r="F57" s="16">
        <v>7</v>
      </c>
      <c r="G57" s="21"/>
      <c r="H57" s="9"/>
    </row>
    <row r="58" spans="1:8" x14ac:dyDescent="0.25">
      <c r="A58" s="12">
        <v>49</v>
      </c>
      <c r="B58" s="14" t="s">
        <v>167</v>
      </c>
      <c r="C58" s="15" t="s">
        <v>168</v>
      </c>
      <c r="D58" s="31" t="s">
        <v>169</v>
      </c>
      <c r="E58" s="27">
        <v>6</v>
      </c>
      <c r="F58" s="16">
        <v>7</v>
      </c>
      <c r="G58" s="21"/>
      <c r="H58" s="9"/>
    </row>
    <row r="59" spans="1:8" x14ac:dyDescent="0.25">
      <c r="A59" s="12">
        <v>50</v>
      </c>
      <c r="B59" s="14" t="s">
        <v>170</v>
      </c>
      <c r="C59" s="15" t="s">
        <v>171</v>
      </c>
      <c r="D59" s="31" t="s">
        <v>172</v>
      </c>
      <c r="E59" s="27">
        <v>4.5</v>
      </c>
      <c r="F59" s="16">
        <v>6</v>
      </c>
      <c r="G59" s="21"/>
      <c r="H59" s="9"/>
    </row>
    <row r="61" spans="1:8" x14ac:dyDescent="0.25">
      <c r="F61" s="29"/>
      <c r="G61" s="29"/>
      <c r="H61" s="29"/>
    </row>
    <row r="62" spans="1:8" ht="16.5" x14ac:dyDescent="0.25">
      <c r="F62" s="30"/>
      <c r="G62" s="30"/>
      <c r="H62" s="30"/>
    </row>
  </sheetData>
  <mergeCells count="12">
    <mergeCell ref="A6:H6"/>
    <mergeCell ref="A8:A9"/>
    <mergeCell ref="B8:C9"/>
    <mergeCell ref="D8:D9"/>
    <mergeCell ref="E8:G8"/>
    <mergeCell ref="H8:H9"/>
    <mergeCell ref="A5:H5"/>
    <mergeCell ref="A1:C1"/>
    <mergeCell ref="E1:H1"/>
    <mergeCell ref="A2:C2"/>
    <mergeCell ref="E2:H2"/>
    <mergeCell ref="A4:H4"/>
  </mergeCells>
  <conditionalFormatting sqref="E10:F59">
    <cfRule type="cellIs" dxfId="12" priority="1" operator="lessThan">
      <formula>5</formula>
    </cfRule>
  </conditionalFormatting>
  <pageMargins left="0.196850393700787" right="0.196850393700787" top="0.39370078740157499" bottom="0.39370078740157499" header="0.31496062992126" footer="0.3149606299212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25" zoomScaleNormal="100" workbookViewId="0">
      <selection activeCell="F58" sqref="F58"/>
    </sheetView>
  </sheetViews>
  <sheetFormatPr defaultRowHeight="15.75" x14ac:dyDescent="0.25"/>
  <cols>
    <col min="1" max="1" width="4.7109375" style="8" customWidth="1"/>
    <col min="2" max="2" width="21.7109375" style="8" customWidth="1"/>
    <col min="3" max="3" width="9.28515625" style="8" customWidth="1"/>
    <col min="4" max="4" width="11.5703125" style="8" customWidth="1"/>
    <col min="5" max="7" width="9.28515625" style="8" customWidth="1"/>
    <col min="8" max="8" width="24.42578125" style="8" customWidth="1"/>
    <col min="9" max="16384" width="9.140625" style="8"/>
  </cols>
  <sheetData>
    <row r="1" spans="1:8" x14ac:dyDescent="0.25">
      <c r="A1" s="55" t="s">
        <v>0</v>
      </c>
      <c r="B1" s="55"/>
      <c r="C1" s="55"/>
      <c r="E1" s="56" t="s">
        <v>13</v>
      </c>
      <c r="F1" s="56"/>
      <c r="G1" s="56"/>
      <c r="H1" s="56"/>
    </row>
    <row r="2" spans="1:8" x14ac:dyDescent="0.25">
      <c r="A2" s="56" t="s">
        <v>1</v>
      </c>
      <c r="B2" s="56"/>
      <c r="C2" s="56"/>
      <c r="E2" s="56" t="s">
        <v>14</v>
      </c>
      <c r="F2" s="56"/>
      <c r="G2" s="56"/>
      <c r="H2" s="56"/>
    </row>
    <row r="4" spans="1:8" ht="20.25" x14ac:dyDescent="0.3">
      <c r="A4" s="54" t="s">
        <v>15</v>
      </c>
      <c r="B4" s="54"/>
      <c r="C4" s="54"/>
      <c r="D4" s="54"/>
      <c r="E4" s="54"/>
      <c r="F4" s="54"/>
      <c r="G4" s="54"/>
      <c r="H4" s="54"/>
    </row>
    <row r="5" spans="1:8" ht="20.25" x14ac:dyDescent="0.3">
      <c r="A5" s="54" t="s">
        <v>27</v>
      </c>
      <c r="B5" s="54"/>
      <c r="C5" s="54"/>
      <c r="D5" s="54"/>
      <c r="E5" s="54"/>
      <c r="F5" s="54"/>
      <c r="G5" s="54"/>
      <c r="H5" s="54"/>
    </row>
    <row r="6" spans="1:8" ht="20.25" x14ac:dyDescent="0.3">
      <c r="A6" s="54" t="s">
        <v>30</v>
      </c>
      <c r="B6" s="54"/>
      <c r="C6" s="54"/>
      <c r="D6" s="54"/>
      <c r="E6" s="54"/>
      <c r="F6" s="54"/>
      <c r="G6" s="54"/>
      <c r="H6" s="54"/>
    </row>
    <row r="8" spans="1:8" x14ac:dyDescent="0.25">
      <c r="A8" s="57" t="s">
        <v>2</v>
      </c>
      <c r="B8" s="59" t="s">
        <v>8</v>
      </c>
      <c r="C8" s="60"/>
      <c r="D8" s="57" t="s">
        <v>3</v>
      </c>
      <c r="E8" s="63" t="s">
        <v>16</v>
      </c>
      <c r="F8" s="64"/>
      <c r="G8" s="65"/>
      <c r="H8" s="57" t="s">
        <v>9</v>
      </c>
    </row>
    <row r="9" spans="1:8" x14ac:dyDescent="0.25">
      <c r="A9" s="58"/>
      <c r="B9" s="61"/>
      <c r="C9" s="62"/>
      <c r="D9" s="58"/>
      <c r="E9" s="10" t="s">
        <v>17</v>
      </c>
      <c r="F9" s="10" t="s">
        <v>18</v>
      </c>
      <c r="G9" s="10" t="s">
        <v>19</v>
      </c>
      <c r="H9" s="58"/>
    </row>
    <row r="10" spans="1:8" x14ac:dyDescent="0.25">
      <c r="A10" s="13">
        <v>1</v>
      </c>
      <c r="B10" s="14" t="s">
        <v>173</v>
      </c>
      <c r="C10" s="15" t="s">
        <v>32</v>
      </c>
      <c r="D10" s="32" t="s">
        <v>174</v>
      </c>
      <c r="E10" s="6">
        <v>5</v>
      </c>
      <c r="F10" s="6">
        <v>5.5</v>
      </c>
      <c r="G10" s="3"/>
      <c r="H10" s="19"/>
    </row>
    <row r="11" spans="1:8" x14ac:dyDescent="0.25">
      <c r="A11" s="13">
        <v>2</v>
      </c>
      <c r="B11" s="14" t="s">
        <v>175</v>
      </c>
      <c r="C11" s="15" t="s">
        <v>38</v>
      </c>
      <c r="D11" s="32" t="s">
        <v>176</v>
      </c>
      <c r="E11" s="6">
        <v>5.5</v>
      </c>
      <c r="F11" s="6">
        <v>5</v>
      </c>
      <c r="G11" s="3"/>
      <c r="H11" s="19"/>
    </row>
    <row r="12" spans="1:8" x14ac:dyDescent="0.25">
      <c r="A12" s="13">
        <v>3</v>
      </c>
      <c r="B12" s="14" t="s">
        <v>177</v>
      </c>
      <c r="C12" s="15" t="s">
        <v>38</v>
      </c>
      <c r="D12" s="32" t="s">
        <v>178</v>
      </c>
      <c r="E12" s="6">
        <v>6.5</v>
      </c>
      <c r="F12" s="6">
        <v>8.5</v>
      </c>
      <c r="G12" s="3"/>
      <c r="H12" s="19"/>
    </row>
    <row r="13" spans="1:8" x14ac:dyDescent="0.25">
      <c r="A13" s="13">
        <v>4</v>
      </c>
      <c r="B13" s="14" t="s">
        <v>179</v>
      </c>
      <c r="C13" s="15" t="s">
        <v>180</v>
      </c>
      <c r="D13" s="32" t="s">
        <v>181</v>
      </c>
      <c r="E13" s="6">
        <v>4</v>
      </c>
      <c r="F13" s="6">
        <v>6</v>
      </c>
      <c r="G13" s="3"/>
      <c r="H13" s="19"/>
    </row>
    <row r="14" spans="1:8" x14ac:dyDescent="0.25">
      <c r="A14" s="13">
        <v>5</v>
      </c>
      <c r="B14" s="14" t="s">
        <v>182</v>
      </c>
      <c r="C14" s="15" t="s">
        <v>183</v>
      </c>
      <c r="D14" s="32" t="s">
        <v>184</v>
      </c>
      <c r="E14" s="6">
        <v>7</v>
      </c>
      <c r="F14" s="6">
        <v>7</v>
      </c>
      <c r="G14" s="3"/>
      <c r="H14" s="19"/>
    </row>
    <row r="15" spans="1:8" x14ac:dyDescent="0.25">
      <c r="A15" s="13">
        <v>6</v>
      </c>
      <c r="B15" s="14" t="s">
        <v>185</v>
      </c>
      <c r="C15" s="15" t="s">
        <v>186</v>
      </c>
      <c r="D15" s="32" t="s">
        <v>187</v>
      </c>
      <c r="E15" s="6">
        <v>5.5</v>
      </c>
      <c r="F15" s="6">
        <v>5.5</v>
      </c>
      <c r="G15" s="3"/>
      <c r="H15" s="19"/>
    </row>
    <row r="16" spans="1:8" x14ac:dyDescent="0.25">
      <c r="A16" s="13">
        <v>7</v>
      </c>
      <c r="B16" s="14" t="s">
        <v>188</v>
      </c>
      <c r="C16" s="15" t="s">
        <v>47</v>
      </c>
      <c r="D16" s="32" t="s">
        <v>189</v>
      </c>
      <c r="E16" s="6">
        <v>4.5</v>
      </c>
      <c r="F16" s="6">
        <v>5</v>
      </c>
      <c r="G16" s="3"/>
      <c r="H16" s="19"/>
    </row>
    <row r="17" spans="1:8" x14ac:dyDescent="0.25">
      <c r="A17" s="13">
        <v>8</v>
      </c>
      <c r="B17" s="14" t="s">
        <v>190</v>
      </c>
      <c r="C17" s="15" t="s">
        <v>191</v>
      </c>
      <c r="D17" s="32" t="s">
        <v>192</v>
      </c>
      <c r="E17" s="6">
        <v>5</v>
      </c>
      <c r="F17" s="6">
        <v>5</v>
      </c>
      <c r="G17" s="3"/>
      <c r="H17" s="19"/>
    </row>
    <row r="18" spans="1:8" x14ac:dyDescent="0.25">
      <c r="A18" s="13">
        <v>9</v>
      </c>
      <c r="B18" s="14" t="s">
        <v>131</v>
      </c>
      <c r="C18" s="15" t="s">
        <v>193</v>
      </c>
      <c r="D18" s="32" t="s">
        <v>194</v>
      </c>
      <c r="E18" s="6">
        <v>6</v>
      </c>
      <c r="F18" s="6">
        <v>8</v>
      </c>
      <c r="G18" s="3"/>
      <c r="H18" s="19"/>
    </row>
    <row r="19" spans="1:8" x14ac:dyDescent="0.25">
      <c r="A19" s="13">
        <v>10</v>
      </c>
      <c r="B19" s="14" t="s">
        <v>195</v>
      </c>
      <c r="C19" s="15" t="s">
        <v>196</v>
      </c>
      <c r="D19" s="32" t="s">
        <v>197</v>
      </c>
      <c r="E19" s="6">
        <v>6</v>
      </c>
      <c r="F19" s="6">
        <v>9.5</v>
      </c>
      <c r="G19" s="3"/>
      <c r="H19" s="19"/>
    </row>
    <row r="20" spans="1:8" x14ac:dyDescent="0.25">
      <c r="A20" s="13">
        <v>11</v>
      </c>
      <c r="B20" s="14" t="s">
        <v>198</v>
      </c>
      <c r="C20" s="15" t="s">
        <v>196</v>
      </c>
      <c r="D20" s="32" t="s">
        <v>199</v>
      </c>
      <c r="E20" s="6">
        <v>5.5</v>
      </c>
      <c r="F20" s="6">
        <v>5</v>
      </c>
      <c r="G20" s="3"/>
      <c r="H20" s="19"/>
    </row>
    <row r="21" spans="1:8" x14ac:dyDescent="0.25">
      <c r="A21" s="13">
        <v>12</v>
      </c>
      <c r="B21" s="14" t="s">
        <v>200</v>
      </c>
      <c r="C21" s="15" t="s">
        <v>64</v>
      </c>
      <c r="D21" s="32" t="s">
        <v>201</v>
      </c>
      <c r="E21" s="6">
        <v>4.5</v>
      </c>
      <c r="F21" s="6">
        <v>7.5</v>
      </c>
      <c r="G21" s="3"/>
      <c r="H21" s="19"/>
    </row>
    <row r="22" spans="1:8" x14ac:dyDescent="0.25">
      <c r="A22" s="13">
        <v>13</v>
      </c>
      <c r="B22" s="14" t="s">
        <v>202</v>
      </c>
      <c r="C22" s="15" t="s">
        <v>64</v>
      </c>
      <c r="D22" s="32" t="s">
        <v>203</v>
      </c>
      <c r="E22" s="6">
        <v>5</v>
      </c>
      <c r="F22" s="6">
        <v>5.5</v>
      </c>
      <c r="G22" s="3"/>
      <c r="H22" s="19"/>
    </row>
    <row r="23" spans="1:8" x14ac:dyDescent="0.25">
      <c r="A23" s="13">
        <v>14</v>
      </c>
      <c r="B23" s="14" t="s">
        <v>204</v>
      </c>
      <c r="C23" s="15" t="s">
        <v>205</v>
      </c>
      <c r="D23" s="32" t="s">
        <v>206</v>
      </c>
      <c r="E23" s="6">
        <v>5.5</v>
      </c>
      <c r="F23" s="6">
        <v>7</v>
      </c>
      <c r="G23" s="3"/>
      <c r="H23" s="19"/>
    </row>
    <row r="24" spans="1:8" x14ac:dyDescent="0.25">
      <c r="A24" s="13">
        <v>15</v>
      </c>
      <c r="B24" s="14" t="s">
        <v>207</v>
      </c>
      <c r="C24" s="15" t="s">
        <v>205</v>
      </c>
      <c r="D24" s="32" t="s">
        <v>208</v>
      </c>
      <c r="E24" s="6">
        <v>6.5</v>
      </c>
      <c r="F24" s="6">
        <v>6</v>
      </c>
      <c r="G24" s="3"/>
      <c r="H24" s="19"/>
    </row>
    <row r="25" spans="1:8" x14ac:dyDescent="0.25">
      <c r="A25" s="13">
        <v>16</v>
      </c>
      <c r="B25" s="14" t="s">
        <v>209</v>
      </c>
      <c r="C25" s="15" t="s">
        <v>67</v>
      </c>
      <c r="D25" s="32" t="s">
        <v>210</v>
      </c>
      <c r="E25" s="6">
        <v>5.5</v>
      </c>
      <c r="F25" s="6">
        <v>8</v>
      </c>
      <c r="G25" s="3"/>
      <c r="H25" s="19"/>
    </row>
    <row r="26" spans="1:8" x14ac:dyDescent="0.25">
      <c r="A26" s="13">
        <v>17</v>
      </c>
      <c r="B26" s="14" t="s">
        <v>99</v>
      </c>
      <c r="C26" s="15" t="s">
        <v>67</v>
      </c>
      <c r="D26" s="32" t="s">
        <v>211</v>
      </c>
      <c r="E26" s="6">
        <v>5.5</v>
      </c>
      <c r="F26" s="6">
        <v>9</v>
      </c>
      <c r="G26" s="3"/>
      <c r="H26" s="19"/>
    </row>
    <row r="27" spans="1:8" x14ac:dyDescent="0.25">
      <c r="A27" s="13">
        <v>18</v>
      </c>
      <c r="B27" s="14" t="s">
        <v>212</v>
      </c>
      <c r="C27" s="15" t="s">
        <v>70</v>
      </c>
      <c r="D27" s="32" t="s">
        <v>213</v>
      </c>
      <c r="E27" s="6">
        <v>4.5</v>
      </c>
      <c r="F27" s="6">
        <v>8.5</v>
      </c>
      <c r="G27" s="3"/>
      <c r="H27" s="19"/>
    </row>
    <row r="28" spans="1:8" x14ac:dyDescent="0.25">
      <c r="A28" s="13">
        <v>19</v>
      </c>
      <c r="B28" s="14" t="s">
        <v>214</v>
      </c>
      <c r="C28" s="15" t="s">
        <v>215</v>
      </c>
      <c r="D28" s="32" t="s">
        <v>216</v>
      </c>
      <c r="E28" s="6">
        <v>5</v>
      </c>
      <c r="F28" s="6">
        <v>6</v>
      </c>
      <c r="G28" s="3"/>
      <c r="H28" s="19"/>
    </row>
    <row r="29" spans="1:8" x14ac:dyDescent="0.25">
      <c r="A29" s="13">
        <v>20</v>
      </c>
      <c r="B29" s="14" t="s">
        <v>217</v>
      </c>
      <c r="C29" s="15" t="s">
        <v>218</v>
      </c>
      <c r="D29" s="32" t="s">
        <v>219</v>
      </c>
      <c r="E29" s="6">
        <v>4</v>
      </c>
      <c r="F29" s="6">
        <v>5</v>
      </c>
      <c r="G29" s="3"/>
      <c r="H29" s="19"/>
    </row>
    <row r="30" spans="1:8" x14ac:dyDescent="0.25">
      <c r="A30" s="13">
        <v>21</v>
      </c>
      <c r="B30" s="14" t="s">
        <v>220</v>
      </c>
      <c r="C30" s="15" t="s">
        <v>221</v>
      </c>
      <c r="D30" s="32" t="s">
        <v>222</v>
      </c>
      <c r="E30" s="6">
        <v>6</v>
      </c>
      <c r="F30" s="6">
        <v>7</v>
      </c>
      <c r="G30" s="3"/>
      <c r="H30" s="19"/>
    </row>
    <row r="31" spans="1:8" x14ac:dyDescent="0.25">
      <c r="A31" s="13">
        <v>22</v>
      </c>
      <c r="B31" s="14" t="s">
        <v>223</v>
      </c>
      <c r="C31" s="15" t="s">
        <v>224</v>
      </c>
      <c r="D31" s="32" t="s">
        <v>225</v>
      </c>
      <c r="E31" s="6">
        <v>6</v>
      </c>
      <c r="F31" s="6">
        <v>7</v>
      </c>
      <c r="G31" s="3"/>
      <c r="H31" s="19"/>
    </row>
    <row r="32" spans="1:8" x14ac:dyDescent="0.25">
      <c r="A32" s="13">
        <v>23</v>
      </c>
      <c r="B32" s="14" t="s">
        <v>226</v>
      </c>
      <c r="C32" s="15" t="s">
        <v>79</v>
      </c>
      <c r="D32" s="32" t="s">
        <v>227</v>
      </c>
      <c r="E32" s="6">
        <v>7.5</v>
      </c>
      <c r="F32" s="6">
        <v>7.5</v>
      </c>
      <c r="G32" s="3"/>
      <c r="H32" s="19"/>
    </row>
    <row r="33" spans="1:8" x14ac:dyDescent="0.25">
      <c r="A33" s="13">
        <v>24</v>
      </c>
      <c r="B33" s="14" t="s">
        <v>228</v>
      </c>
      <c r="C33" s="15" t="s">
        <v>79</v>
      </c>
      <c r="D33" s="32" t="s">
        <v>229</v>
      </c>
      <c r="E33" s="6">
        <v>5.5</v>
      </c>
      <c r="F33" s="6">
        <v>6.5</v>
      </c>
      <c r="G33" s="3"/>
      <c r="H33" s="19"/>
    </row>
    <row r="34" spans="1:8" x14ac:dyDescent="0.25">
      <c r="A34" s="13">
        <v>25</v>
      </c>
      <c r="B34" s="14" t="s">
        <v>230</v>
      </c>
      <c r="C34" s="15" t="s">
        <v>231</v>
      </c>
      <c r="D34" s="32" t="s">
        <v>232</v>
      </c>
      <c r="E34" s="6">
        <v>6.5</v>
      </c>
      <c r="F34" s="6">
        <v>9.5</v>
      </c>
      <c r="G34" s="3"/>
      <c r="H34" s="19"/>
    </row>
    <row r="35" spans="1:8" x14ac:dyDescent="0.25">
      <c r="A35" s="13">
        <v>26</v>
      </c>
      <c r="B35" s="14" t="s">
        <v>233</v>
      </c>
      <c r="C35" s="15" t="s">
        <v>91</v>
      </c>
      <c r="D35" s="32" t="s">
        <v>234</v>
      </c>
      <c r="E35" s="6">
        <v>5</v>
      </c>
      <c r="F35" s="6">
        <v>6</v>
      </c>
      <c r="G35" s="3"/>
      <c r="H35" s="19"/>
    </row>
    <row r="36" spans="1:8" x14ac:dyDescent="0.25">
      <c r="A36" s="13">
        <v>27</v>
      </c>
      <c r="B36" s="14" t="s">
        <v>235</v>
      </c>
      <c r="C36" s="15" t="s">
        <v>91</v>
      </c>
      <c r="D36" s="32" t="s">
        <v>236</v>
      </c>
      <c r="E36" s="6">
        <v>5</v>
      </c>
      <c r="F36" s="6">
        <v>7</v>
      </c>
      <c r="G36" s="3"/>
      <c r="H36" s="19"/>
    </row>
    <row r="37" spans="1:8" x14ac:dyDescent="0.25">
      <c r="A37" s="13">
        <v>28</v>
      </c>
      <c r="B37" s="14" t="s">
        <v>237</v>
      </c>
      <c r="C37" s="15" t="s">
        <v>94</v>
      </c>
      <c r="D37" s="32" t="s">
        <v>238</v>
      </c>
      <c r="E37" s="6">
        <v>5.5</v>
      </c>
      <c r="F37" s="6">
        <v>8</v>
      </c>
      <c r="G37" s="3"/>
      <c r="H37" s="19"/>
    </row>
    <row r="38" spans="1:8" x14ac:dyDescent="0.25">
      <c r="A38" s="13">
        <v>29</v>
      </c>
      <c r="B38" s="14" t="s">
        <v>239</v>
      </c>
      <c r="C38" s="15" t="s">
        <v>240</v>
      </c>
      <c r="D38" s="32" t="s">
        <v>241</v>
      </c>
      <c r="E38" s="6">
        <v>5.5</v>
      </c>
      <c r="F38" s="6">
        <v>9</v>
      </c>
      <c r="G38" s="3"/>
      <c r="H38" s="19"/>
    </row>
    <row r="39" spans="1:8" x14ac:dyDescent="0.25">
      <c r="A39" s="13">
        <v>30</v>
      </c>
      <c r="B39" s="14" t="s">
        <v>242</v>
      </c>
      <c r="C39" s="15" t="s">
        <v>240</v>
      </c>
      <c r="D39" s="32" t="s">
        <v>243</v>
      </c>
      <c r="E39" s="6">
        <v>4.5</v>
      </c>
      <c r="F39" s="6">
        <v>5</v>
      </c>
      <c r="G39" s="3"/>
      <c r="H39" s="19"/>
    </row>
    <row r="40" spans="1:8" x14ac:dyDescent="0.25">
      <c r="A40" s="13">
        <v>31</v>
      </c>
      <c r="B40" s="14" t="s">
        <v>244</v>
      </c>
      <c r="C40" s="15" t="s">
        <v>245</v>
      </c>
      <c r="D40" s="32" t="s">
        <v>246</v>
      </c>
      <c r="E40" s="6">
        <v>6.5</v>
      </c>
      <c r="F40" s="6">
        <v>5</v>
      </c>
      <c r="G40" s="3"/>
      <c r="H40" s="19"/>
    </row>
    <row r="41" spans="1:8" x14ac:dyDescent="0.25">
      <c r="A41" s="13">
        <v>32</v>
      </c>
      <c r="B41" s="14" t="s">
        <v>247</v>
      </c>
      <c r="C41" s="15" t="s">
        <v>248</v>
      </c>
      <c r="D41" s="32" t="s">
        <v>249</v>
      </c>
      <c r="E41" s="6">
        <v>5</v>
      </c>
      <c r="F41" s="6">
        <v>7</v>
      </c>
      <c r="G41" s="6"/>
      <c r="H41" s="4"/>
    </row>
    <row r="42" spans="1:8" x14ac:dyDescent="0.25">
      <c r="A42" s="13">
        <v>33</v>
      </c>
      <c r="B42" s="14" t="s">
        <v>250</v>
      </c>
      <c r="C42" s="15" t="s">
        <v>251</v>
      </c>
      <c r="D42" s="15" t="s">
        <v>252</v>
      </c>
      <c r="E42" s="6">
        <v>4.5</v>
      </c>
      <c r="F42" s="6">
        <v>6</v>
      </c>
      <c r="G42" s="6"/>
      <c r="H42" s="4"/>
    </row>
    <row r="43" spans="1:8" x14ac:dyDescent="0.25">
      <c r="A43" s="13">
        <v>34</v>
      </c>
      <c r="B43" s="14" t="s">
        <v>253</v>
      </c>
      <c r="C43" s="15" t="s">
        <v>251</v>
      </c>
      <c r="D43" s="32" t="s">
        <v>254</v>
      </c>
      <c r="E43" s="6">
        <v>5.5</v>
      </c>
      <c r="F43" s="6">
        <v>8</v>
      </c>
      <c r="G43" s="6"/>
      <c r="H43" s="4"/>
    </row>
    <row r="44" spans="1:8" x14ac:dyDescent="0.25">
      <c r="A44" s="13">
        <v>35</v>
      </c>
      <c r="B44" s="14" t="s">
        <v>255</v>
      </c>
      <c r="C44" s="15" t="s">
        <v>256</v>
      </c>
      <c r="D44" s="32" t="s">
        <v>257</v>
      </c>
      <c r="E44" s="6">
        <v>5.5</v>
      </c>
      <c r="F44" s="6">
        <v>5</v>
      </c>
      <c r="G44" s="6"/>
      <c r="H44" s="4"/>
    </row>
    <row r="45" spans="1:8" x14ac:dyDescent="0.25">
      <c r="A45" s="13">
        <v>36</v>
      </c>
      <c r="B45" s="14" t="s">
        <v>258</v>
      </c>
      <c r="C45" s="15" t="s">
        <v>259</v>
      </c>
      <c r="D45" s="32" t="s">
        <v>260</v>
      </c>
      <c r="E45" s="6">
        <v>6</v>
      </c>
      <c r="F45" s="6">
        <v>7</v>
      </c>
      <c r="G45" s="6"/>
      <c r="H45" s="4"/>
    </row>
    <row r="46" spans="1:8" x14ac:dyDescent="0.25">
      <c r="A46" s="13">
        <v>37</v>
      </c>
      <c r="B46" s="14" t="s">
        <v>261</v>
      </c>
      <c r="C46" s="15" t="s">
        <v>262</v>
      </c>
      <c r="D46" s="32" t="s">
        <v>263</v>
      </c>
      <c r="E46" s="6">
        <v>6</v>
      </c>
      <c r="F46" s="6">
        <v>8</v>
      </c>
      <c r="G46" s="6"/>
      <c r="H46" s="4"/>
    </row>
    <row r="47" spans="1:8" x14ac:dyDescent="0.25">
      <c r="A47" s="13">
        <v>38</v>
      </c>
      <c r="B47" s="14" t="s">
        <v>264</v>
      </c>
      <c r="C47" s="15" t="s">
        <v>265</v>
      </c>
      <c r="D47" s="32" t="s">
        <v>266</v>
      </c>
      <c r="E47" s="6">
        <v>6</v>
      </c>
      <c r="F47" s="6">
        <v>5.5</v>
      </c>
      <c r="G47" s="6"/>
      <c r="H47" s="4"/>
    </row>
    <row r="48" spans="1:8" x14ac:dyDescent="0.25">
      <c r="A48" s="13">
        <v>39</v>
      </c>
      <c r="B48" s="14" t="s">
        <v>267</v>
      </c>
      <c r="C48" s="15" t="s">
        <v>141</v>
      </c>
      <c r="D48" s="32" t="s">
        <v>268</v>
      </c>
      <c r="E48" s="6">
        <v>5.5</v>
      </c>
      <c r="F48" s="6">
        <v>7</v>
      </c>
      <c r="G48" s="6"/>
      <c r="H48" s="4"/>
    </row>
    <row r="49" spans="1:8" x14ac:dyDescent="0.25">
      <c r="A49" s="13">
        <v>40</v>
      </c>
      <c r="B49" s="14" t="s">
        <v>269</v>
      </c>
      <c r="C49" s="15" t="s">
        <v>153</v>
      </c>
      <c r="D49" s="32" t="s">
        <v>270</v>
      </c>
      <c r="E49" s="6">
        <v>5.5</v>
      </c>
      <c r="F49" s="6">
        <v>7</v>
      </c>
      <c r="G49" s="6"/>
      <c r="H49" s="4"/>
    </row>
    <row r="50" spans="1:8" x14ac:dyDescent="0.25">
      <c r="A50" s="13">
        <v>41</v>
      </c>
      <c r="B50" s="14" t="s">
        <v>271</v>
      </c>
      <c r="C50" s="15" t="s">
        <v>272</v>
      </c>
      <c r="D50" s="32" t="s">
        <v>273</v>
      </c>
      <c r="E50" s="6">
        <v>5</v>
      </c>
      <c r="F50" s="6">
        <v>8</v>
      </c>
      <c r="G50" s="6"/>
      <c r="H50" s="4"/>
    </row>
    <row r="51" spans="1:8" x14ac:dyDescent="0.25">
      <c r="A51" s="13">
        <v>42</v>
      </c>
      <c r="B51" s="14" t="s">
        <v>274</v>
      </c>
      <c r="C51" s="15" t="s">
        <v>275</v>
      </c>
      <c r="D51" s="32" t="s">
        <v>276</v>
      </c>
      <c r="E51" s="6">
        <v>5</v>
      </c>
      <c r="F51" s="6"/>
      <c r="G51" s="6"/>
      <c r="H51" s="35" t="s">
        <v>313</v>
      </c>
    </row>
    <row r="52" spans="1:8" x14ac:dyDescent="0.25">
      <c r="A52" s="13">
        <v>43</v>
      </c>
      <c r="B52" s="14" t="s">
        <v>277</v>
      </c>
      <c r="C52" s="15" t="s">
        <v>162</v>
      </c>
      <c r="D52" s="32" t="s">
        <v>278</v>
      </c>
      <c r="E52" s="6">
        <v>5.5</v>
      </c>
      <c r="F52" s="6">
        <v>7</v>
      </c>
      <c r="G52" s="6"/>
      <c r="H52" s="4"/>
    </row>
    <row r="53" spans="1:8" x14ac:dyDescent="0.25">
      <c r="A53" s="13">
        <v>44</v>
      </c>
      <c r="B53" s="14" t="s">
        <v>279</v>
      </c>
      <c r="C53" s="15" t="s">
        <v>162</v>
      </c>
      <c r="D53" s="32" t="s">
        <v>280</v>
      </c>
      <c r="E53" s="6">
        <v>7</v>
      </c>
      <c r="F53" s="6">
        <v>8</v>
      </c>
      <c r="G53" s="6"/>
      <c r="H53" s="4"/>
    </row>
    <row r="54" spans="1:8" x14ac:dyDescent="0.25">
      <c r="A54" s="13">
        <v>45</v>
      </c>
      <c r="B54" s="14" t="s">
        <v>281</v>
      </c>
      <c r="C54" s="15" t="s">
        <v>282</v>
      </c>
      <c r="D54" s="32" t="s">
        <v>283</v>
      </c>
      <c r="E54" s="6">
        <v>6.5</v>
      </c>
      <c r="F54" s="6">
        <v>8</v>
      </c>
      <c r="G54" s="6"/>
      <c r="H54" s="4"/>
    </row>
    <row r="55" spans="1:8" x14ac:dyDescent="0.25">
      <c r="A55" s="13">
        <v>46</v>
      </c>
      <c r="B55" s="14" t="s">
        <v>284</v>
      </c>
      <c r="C55" s="15" t="s">
        <v>285</v>
      </c>
      <c r="D55" s="32" t="s">
        <v>286</v>
      </c>
      <c r="E55" s="6">
        <v>4.5</v>
      </c>
      <c r="F55" s="6">
        <v>5</v>
      </c>
      <c r="G55" s="6"/>
      <c r="H55" s="4"/>
    </row>
    <row r="56" spans="1:8" x14ac:dyDescent="0.25">
      <c r="A56" s="13">
        <v>47</v>
      </c>
      <c r="B56" s="14" t="s">
        <v>287</v>
      </c>
      <c r="C56" s="15" t="s">
        <v>168</v>
      </c>
      <c r="D56" s="32" t="s">
        <v>288</v>
      </c>
      <c r="E56" s="6">
        <v>4.5</v>
      </c>
      <c r="F56" s="6">
        <v>7</v>
      </c>
      <c r="G56" s="6"/>
      <c r="H56" s="4"/>
    </row>
    <row r="57" spans="1:8" x14ac:dyDescent="0.25">
      <c r="A57" s="13">
        <v>48</v>
      </c>
      <c r="B57" s="14" t="s">
        <v>289</v>
      </c>
      <c r="C57" s="15" t="s">
        <v>171</v>
      </c>
      <c r="D57" s="32" t="s">
        <v>290</v>
      </c>
      <c r="E57" s="6">
        <v>4.5</v>
      </c>
      <c r="F57" s="6">
        <v>7</v>
      </c>
      <c r="G57" s="6"/>
      <c r="H57" s="4"/>
    </row>
    <row r="58" spans="1:8" x14ac:dyDescent="0.25">
      <c r="A58" s="13">
        <v>49</v>
      </c>
      <c r="B58" s="14" t="s">
        <v>314</v>
      </c>
      <c r="C58" s="15" t="s">
        <v>315</v>
      </c>
      <c r="D58" s="2" t="s">
        <v>317</v>
      </c>
      <c r="E58" s="6">
        <v>4.5</v>
      </c>
      <c r="F58" s="9"/>
      <c r="G58" s="9"/>
      <c r="H58" s="36" t="s">
        <v>316</v>
      </c>
    </row>
    <row r="59" spans="1:8" x14ac:dyDescent="0.25">
      <c r="F59" s="29"/>
      <c r="G59" s="29"/>
      <c r="H59" s="29"/>
    </row>
    <row r="60" spans="1:8" ht="16.5" x14ac:dyDescent="0.25">
      <c r="F60" s="30"/>
      <c r="G60" s="30"/>
      <c r="H60" s="30"/>
    </row>
  </sheetData>
  <mergeCells count="12">
    <mergeCell ref="A5:H5"/>
    <mergeCell ref="A6:H6"/>
    <mergeCell ref="B8:C9"/>
    <mergeCell ref="A8:A9"/>
    <mergeCell ref="D8:D9"/>
    <mergeCell ref="E8:G8"/>
    <mergeCell ref="H8:H9"/>
    <mergeCell ref="A1:C1"/>
    <mergeCell ref="A2:C2"/>
    <mergeCell ref="E1:H1"/>
    <mergeCell ref="E2:H2"/>
    <mergeCell ref="A4:H4"/>
  </mergeCells>
  <conditionalFormatting sqref="E10:F57">
    <cfRule type="cellIs" dxfId="11" priority="2" operator="lessThan">
      <formula>5</formula>
    </cfRule>
  </conditionalFormatting>
  <conditionalFormatting sqref="E58">
    <cfRule type="cellIs" dxfId="10" priority="1" operator="lessThan">
      <formula>5</formula>
    </cfRule>
  </conditionalFormatting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8" workbookViewId="0">
      <selection activeCell="F44" sqref="F44"/>
    </sheetView>
  </sheetViews>
  <sheetFormatPr defaultRowHeight="15.75" x14ac:dyDescent="0.25"/>
  <cols>
    <col min="1" max="1" width="6.5703125" style="8" customWidth="1"/>
    <col min="2" max="2" width="24.28515625" style="8" customWidth="1"/>
    <col min="3" max="3" width="10" style="8" customWidth="1"/>
    <col min="4" max="4" width="14.28515625" style="40" customWidth="1"/>
    <col min="5" max="5" width="16.28515625" style="8" customWidth="1"/>
    <col min="6" max="6" width="10.85546875" style="8" customWidth="1"/>
    <col min="7" max="7" width="12" style="8" customWidth="1"/>
    <col min="8" max="8" width="11.85546875" style="8" customWidth="1"/>
    <col min="9" max="9" width="13.7109375" style="8" customWidth="1"/>
    <col min="10" max="10" width="14.140625" style="8" customWidth="1"/>
    <col min="11" max="11" width="14.42578125" style="8" customWidth="1"/>
    <col min="12" max="16384" width="9.140625" style="8"/>
  </cols>
  <sheetData>
    <row r="1" spans="1:12" x14ac:dyDescent="0.25">
      <c r="A1" s="55" t="s">
        <v>0</v>
      </c>
      <c r="B1" s="55"/>
      <c r="C1" s="55"/>
      <c r="D1" s="55"/>
      <c r="E1"/>
      <c r="F1"/>
      <c r="G1" s="56" t="s">
        <v>13</v>
      </c>
      <c r="H1" s="56"/>
      <c r="I1" s="56"/>
      <c r="J1" s="56"/>
      <c r="K1" s="56"/>
    </row>
    <row r="2" spans="1:12" x14ac:dyDescent="0.25">
      <c r="A2" s="56" t="s">
        <v>1</v>
      </c>
      <c r="B2" s="56"/>
      <c r="C2" s="56"/>
      <c r="D2" s="56"/>
      <c r="E2"/>
      <c r="F2"/>
      <c r="G2" s="56" t="s">
        <v>14</v>
      </c>
      <c r="H2" s="56"/>
      <c r="I2" s="56"/>
      <c r="J2" s="56"/>
      <c r="K2" s="56"/>
    </row>
    <row r="3" spans="1:12" x14ac:dyDescent="0.25">
      <c r="A3"/>
      <c r="B3"/>
      <c r="C3"/>
      <c r="D3" s="41"/>
      <c r="E3"/>
      <c r="F3"/>
      <c r="G3"/>
      <c r="H3"/>
      <c r="I3"/>
      <c r="J3"/>
      <c r="K3"/>
    </row>
    <row r="4" spans="1:12" ht="20.25" x14ac:dyDescent="0.3">
      <c r="A4" s="54" t="s">
        <v>326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20.25" x14ac:dyDescent="0.3">
      <c r="A5" s="54" t="s">
        <v>327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20.25" x14ac:dyDescent="0.3">
      <c r="A6" s="54" t="s">
        <v>328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2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2" x14ac:dyDescent="0.25">
      <c r="A8"/>
      <c r="B8"/>
      <c r="C8"/>
      <c r="D8" s="41"/>
      <c r="E8"/>
      <c r="F8"/>
      <c r="G8"/>
      <c r="H8"/>
      <c r="I8"/>
      <c r="J8"/>
      <c r="K8"/>
    </row>
    <row r="9" spans="1:12" x14ac:dyDescent="0.25">
      <c r="A9" s="81" t="s">
        <v>2</v>
      </c>
      <c r="B9" s="81" t="s">
        <v>8</v>
      </c>
      <c r="C9" s="81"/>
      <c r="D9" s="82" t="s">
        <v>3</v>
      </c>
      <c r="E9" s="81" t="s">
        <v>4</v>
      </c>
      <c r="F9" s="85" t="s">
        <v>329</v>
      </c>
      <c r="G9" s="86" t="s">
        <v>22</v>
      </c>
      <c r="H9" s="86"/>
      <c r="I9" s="85" t="s">
        <v>330</v>
      </c>
      <c r="J9" s="85" t="s">
        <v>331</v>
      </c>
      <c r="K9" s="81" t="s">
        <v>9</v>
      </c>
    </row>
    <row r="10" spans="1:12" x14ac:dyDescent="0.25">
      <c r="A10" s="81"/>
      <c r="B10" s="81"/>
      <c r="C10" s="81"/>
      <c r="D10" s="83"/>
      <c r="E10" s="81"/>
      <c r="F10" s="85"/>
      <c r="G10" s="42" t="s">
        <v>332</v>
      </c>
      <c r="H10" s="42" t="s">
        <v>333</v>
      </c>
      <c r="I10" s="85"/>
      <c r="J10" s="85"/>
      <c r="K10" s="81"/>
    </row>
    <row r="11" spans="1:12" x14ac:dyDescent="0.25">
      <c r="A11" s="81"/>
      <c r="B11" s="81"/>
      <c r="C11" s="81"/>
      <c r="D11" s="84"/>
      <c r="E11" s="81"/>
      <c r="F11" s="85"/>
      <c r="G11" s="43" t="s">
        <v>334</v>
      </c>
      <c r="H11" s="43" t="s">
        <v>335</v>
      </c>
      <c r="I11" s="85"/>
      <c r="J11" s="85"/>
      <c r="K11" s="81"/>
    </row>
    <row r="12" spans="1:12" ht="21" customHeight="1" x14ac:dyDescent="0.25">
      <c r="A12" s="3">
        <v>1</v>
      </c>
      <c r="B12" s="14" t="s">
        <v>175</v>
      </c>
      <c r="C12" s="15" t="s">
        <v>38</v>
      </c>
      <c r="D12" s="11" t="s">
        <v>176</v>
      </c>
      <c r="E12" s="3" t="s">
        <v>307</v>
      </c>
      <c r="F12" s="44">
        <v>78.699999809265137</v>
      </c>
      <c r="G12" s="6">
        <v>8</v>
      </c>
      <c r="H12" s="6">
        <v>5.5</v>
      </c>
      <c r="I12" s="7">
        <f>ROUND((F12+G12+H12)/12,1)</f>
        <v>7.7</v>
      </c>
      <c r="J12" s="10" t="str">
        <f>IF(I12&gt;=9,"Xuất sắc",IF(I12&gt;=8,"Giỏi",IF(I12&gt;=7,"Khá",IF(I12&gt;=6,"TB.Khá",IF(I12&gt;=5,"T.Bình","Yếu")))))</f>
        <v>Khá</v>
      </c>
      <c r="K12" s="4"/>
      <c r="L12" s="1" t="s">
        <v>240</v>
      </c>
    </row>
    <row r="13" spans="1:12" ht="21" customHeight="1" x14ac:dyDescent="0.25">
      <c r="A13" s="3">
        <v>2</v>
      </c>
      <c r="B13" s="14" t="s">
        <v>336</v>
      </c>
      <c r="C13" s="15" t="s">
        <v>41</v>
      </c>
      <c r="D13" s="11" t="s">
        <v>337</v>
      </c>
      <c r="E13" s="3" t="s">
        <v>338</v>
      </c>
      <c r="F13" s="44">
        <v>76.900000095367432</v>
      </c>
      <c r="G13" s="6">
        <v>8</v>
      </c>
      <c r="H13" s="6">
        <v>5.5</v>
      </c>
      <c r="I13" s="7">
        <f t="shared" ref="I13:I36" si="0">ROUND((F13+G13+H13)/12,1)</f>
        <v>7.5</v>
      </c>
      <c r="J13" s="10" t="str">
        <f t="shared" ref="J13:J36" si="1">IF(I13&gt;=9,"Xuất sắc",IF(I13&gt;=8,"Giỏi",IF(I13&gt;=7,"Khá",IF(I13&gt;=6,"TB.Khá",IF(I13&gt;=5,"T.Bình","Yếu")))))</f>
        <v>Khá</v>
      </c>
      <c r="K13" s="4"/>
      <c r="L13" s="1" t="s">
        <v>339</v>
      </c>
    </row>
    <row r="14" spans="1:12" ht="21" customHeight="1" x14ac:dyDescent="0.25">
      <c r="A14" s="3">
        <v>3</v>
      </c>
      <c r="B14" s="14" t="s">
        <v>340</v>
      </c>
      <c r="C14" s="15" t="s">
        <v>341</v>
      </c>
      <c r="D14" s="11" t="s">
        <v>342</v>
      </c>
      <c r="E14" s="3" t="s">
        <v>343</v>
      </c>
      <c r="F14" s="44">
        <v>73.199999809265137</v>
      </c>
      <c r="G14" s="6">
        <v>7.5</v>
      </c>
      <c r="H14" s="6">
        <v>5.5</v>
      </c>
      <c r="I14" s="7">
        <f t="shared" si="0"/>
        <v>7.2</v>
      </c>
      <c r="J14" s="10" t="str">
        <f t="shared" si="1"/>
        <v>Khá</v>
      </c>
      <c r="K14" s="4"/>
      <c r="L14" s="1" t="s">
        <v>240</v>
      </c>
    </row>
    <row r="15" spans="1:12" ht="21" customHeight="1" x14ac:dyDescent="0.25">
      <c r="A15" s="3">
        <v>4</v>
      </c>
      <c r="B15" s="14" t="s">
        <v>344</v>
      </c>
      <c r="C15" s="15" t="s">
        <v>345</v>
      </c>
      <c r="D15" s="11" t="s">
        <v>346</v>
      </c>
      <c r="E15" s="3" t="s">
        <v>307</v>
      </c>
      <c r="F15" s="44">
        <v>78</v>
      </c>
      <c r="G15" s="6">
        <v>8</v>
      </c>
      <c r="H15" s="6">
        <v>7</v>
      </c>
      <c r="I15" s="7">
        <f t="shared" si="0"/>
        <v>7.8</v>
      </c>
      <c r="J15" s="10" t="str">
        <f t="shared" si="1"/>
        <v>Khá</v>
      </c>
      <c r="K15" s="4"/>
      <c r="L15" s="1" t="s">
        <v>240</v>
      </c>
    </row>
    <row r="16" spans="1:12" ht="21" customHeight="1" x14ac:dyDescent="0.25">
      <c r="A16" s="3">
        <v>5</v>
      </c>
      <c r="B16" s="14" t="s">
        <v>57</v>
      </c>
      <c r="C16" s="15" t="s">
        <v>58</v>
      </c>
      <c r="D16" s="11" t="s">
        <v>59</v>
      </c>
      <c r="E16" s="3" t="s">
        <v>307</v>
      </c>
      <c r="F16" s="44">
        <v>82.699999809265137</v>
      </c>
      <c r="G16" s="6">
        <v>9</v>
      </c>
      <c r="H16" s="6">
        <v>6</v>
      </c>
      <c r="I16" s="7">
        <f t="shared" si="0"/>
        <v>8.1</v>
      </c>
      <c r="J16" s="10" t="str">
        <f t="shared" si="1"/>
        <v>Giỏi</v>
      </c>
      <c r="K16" s="4"/>
      <c r="L16" s="1" t="s">
        <v>339</v>
      </c>
    </row>
    <row r="17" spans="1:12" ht="21" customHeight="1" x14ac:dyDescent="0.25">
      <c r="A17" s="3">
        <v>6</v>
      </c>
      <c r="B17" s="14" t="s">
        <v>347</v>
      </c>
      <c r="C17" s="15" t="s">
        <v>64</v>
      </c>
      <c r="D17" s="11" t="s">
        <v>348</v>
      </c>
      <c r="E17" s="3" t="s">
        <v>307</v>
      </c>
      <c r="F17" s="44">
        <v>81</v>
      </c>
      <c r="G17" s="6">
        <v>8</v>
      </c>
      <c r="H17" s="6">
        <v>7.5</v>
      </c>
      <c r="I17" s="7">
        <f t="shared" si="0"/>
        <v>8</v>
      </c>
      <c r="J17" s="10" t="str">
        <f t="shared" si="1"/>
        <v>Giỏi</v>
      </c>
      <c r="K17" s="4"/>
      <c r="L17" s="1" t="s">
        <v>339</v>
      </c>
    </row>
    <row r="18" spans="1:12" ht="21" customHeight="1" x14ac:dyDescent="0.25">
      <c r="A18" s="3">
        <v>7</v>
      </c>
      <c r="B18" s="14" t="s">
        <v>209</v>
      </c>
      <c r="C18" s="15" t="s">
        <v>67</v>
      </c>
      <c r="D18" s="11" t="s">
        <v>210</v>
      </c>
      <c r="E18" s="3" t="s">
        <v>308</v>
      </c>
      <c r="F18" s="44">
        <v>80.200000286102295</v>
      </c>
      <c r="G18" s="6">
        <v>6.5</v>
      </c>
      <c r="H18" s="6">
        <v>6.5</v>
      </c>
      <c r="I18" s="7">
        <f t="shared" si="0"/>
        <v>7.8</v>
      </c>
      <c r="J18" s="10" t="str">
        <f t="shared" si="1"/>
        <v>Khá</v>
      </c>
      <c r="K18" s="4"/>
      <c r="L18" s="1" t="s">
        <v>339</v>
      </c>
    </row>
    <row r="19" spans="1:12" ht="21" customHeight="1" x14ac:dyDescent="0.25">
      <c r="A19" s="3">
        <v>8</v>
      </c>
      <c r="B19" s="14" t="s">
        <v>349</v>
      </c>
      <c r="C19" s="15" t="s">
        <v>67</v>
      </c>
      <c r="D19" s="11" t="s">
        <v>350</v>
      </c>
      <c r="E19" s="3" t="s">
        <v>351</v>
      </c>
      <c r="F19" s="44">
        <v>76.099999904632568</v>
      </c>
      <c r="G19" s="6">
        <v>8.5</v>
      </c>
      <c r="H19" s="6">
        <v>5.5</v>
      </c>
      <c r="I19" s="7">
        <f t="shared" si="0"/>
        <v>7.5</v>
      </c>
      <c r="J19" s="10" t="str">
        <f t="shared" si="1"/>
        <v>Khá</v>
      </c>
      <c r="K19" s="4"/>
      <c r="L19" s="1" t="s">
        <v>339</v>
      </c>
    </row>
    <row r="20" spans="1:12" ht="21" customHeight="1" x14ac:dyDescent="0.25">
      <c r="A20" s="3">
        <v>9</v>
      </c>
      <c r="B20" s="14" t="s">
        <v>43</v>
      </c>
      <c r="C20" s="15" t="s">
        <v>67</v>
      </c>
      <c r="D20" s="11" t="s">
        <v>352</v>
      </c>
      <c r="E20" s="3" t="s">
        <v>338</v>
      </c>
      <c r="F20" s="44">
        <v>74.5</v>
      </c>
      <c r="G20" s="6">
        <v>5.5</v>
      </c>
      <c r="H20" s="6">
        <v>6.5</v>
      </c>
      <c r="I20" s="7">
        <f t="shared" si="0"/>
        <v>7.2</v>
      </c>
      <c r="J20" s="10" t="str">
        <f t="shared" si="1"/>
        <v>Khá</v>
      </c>
      <c r="K20" s="4"/>
      <c r="L20" s="1" t="s">
        <v>339</v>
      </c>
    </row>
    <row r="21" spans="1:12" ht="21" customHeight="1" x14ac:dyDescent="0.25">
      <c r="A21" s="3">
        <v>10</v>
      </c>
      <c r="B21" s="14" t="s">
        <v>217</v>
      </c>
      <c r="C21" s="15" t="s">
        <v>353</v>
      </c>
      <c r="D21" s="11" t="s">
        <v>354</v>
      </c>
      <c r="E21" s="3" t="s">
        <v>355</v>
      </c>
      <c r="F21" s="44">
        <v>76.099999904632568</v>
      </c>
      <c r="G21" s="6">
        <v>7.5</v>
      </c>
      <c r="H21" s="6">
        <v>7</v>
      </c>
      <c r="I21" s="7">
        <f t="shared" si="0"/>
        <v>7.5</v>
      </c>
      <c r="J21" s="10" t="str">
        <f t="shared" si="1"/>
        <v>Khá</v>
      </c>
      <c r="K21" s="4"/>
      <c r="L21" s="1" t="s">
        <v>240</v>
      </c>
    </row>
    <row r="22" spans="1:12" ht="21" customHeight="1" x14ac:dyDescent="0.25">
      <c r="A22" s="3">
        <v>11</v>
      </c>
      <c r="B22" s="14" t="s">
        <v>356</v>
      </c>
      <c r="C22" s="15" t="s">
        <v>357</v>
      </c>
      <c r="D22" s="11" t="s">
        <v>358</v>
      </c>
      <c r="E22" s="3" t="s">
        <v>308</v>
      </c>
      <c r="F22" s="44">
        <v>79.800000190734863</v>
      </c>
      <c r="G22" s="6">
        <v>7.5</v>
      </c>
      <c r="H22" s="6">
        <v>6</v>
      </c>
      <c r="I22" s="7">
        <f t="shared" si="0"/>
        <v>7.8</v>
      </c>
      <c r="J22" s="10" t="str">
        <f t="shared" si="1"/>
        <v>Khá</v>
      </c>
      <c r="K22" s="4"/>
      <c r="L22" s="1" t="s">
        <v>339</v>
      </c>
    </row>
    <row r="23" spans="1:12" ht="21" customHeight="1" x14ac:dyDescent="0.25">
      <c r="A23" s="3">
        <v>12</v>
      </c>
      <c r="B23" s="14" t="s">
        <v>237</v>
      </c>
      <c r="C23" s="15" t="s">
        <v>94</v>
      </c>
      <c r="D23" s="11" t="s">
        <v>238</v>
      </c>
      <c r="E23" s="3" t="s">
        <v>359</v>
      </c>
      <c r="F23" s="44">
        <v>76.699999809265137</v>
      </c>
      <c r="G23" s="6">
        <v>7</v>
      </c>
      <c r="H23" s="6">
        <v>6</v>
      </c>
      <c r="I23" s="7">
        <f t="shared" si="0"/>
        <v>7.5</v>
      </c>
      <c r="J23" s="10" t="str">
        <f t="shared" si="1"/>
        <v>Khá</v>
      </c>
      <c r="K23" s="4"/>
      <c r="L23" s="1" t="s">
        <v>339</v>
      </c>
    </row>
    <row r="24" spans="1:12" ht="21" customHeight="1" x14ac:dyDescent="0.25">
      <c r="A24" s="3">
        <v>13</v>
      </c>
      <c r="B24" s="14" t="s">
        <v>99</v>
      </c>
      <c r="C24" s="15" t="s">
        <v>100</v>
      </c>
      <c r="D24" s="11" t="s">
        <v>101</v>
      </c>
      <c r="E24" s="3" t="s">
        <v>338</v>
      </c>
      <c r="F24" s="44">
        <v>79.699999809265137</v>
      </c>
      <c r="G24" s="6">
        <v>6.5</v>
      </c>
      <c r="H24" s="6">
        <v>7</v>
      </c>
      <c r="I24" s="7">
        <f t="shared" si="0"/>
        <v>7.8</v>
      </c>
      <c r="J24" s="10" t="str">
        <f t="shared" si="1"/>
        <v>Khá</v>
      </c>
      <c r="K24" s="4"/>
      <c r="L24" s="1" t="s">
        <v>339</v>
      </c>
    </row>
    <row r="25" spans="1:12" ht="21" customHeight="1" x14ac:dyDescent="0.25">
      <c r="A25" s="3">
        <v>14</v>
      </c>
      <c r="B25" s="14" t="s">
        <v>99</v>
      </c>
      <c r="C25" s="15" t="s">
        <v>360</v>
      </c>
      <c r="D25" s="11" t="s">
        <v>361</v>
      </c>
      <c r="E25" s="3" t="s">
        <v>362</v>
      </c>
      <c r="F25" s="44">
        <v>76.599999904632568</v>
      </c>
      <c r="G25" s="6">
        <v>7</v>
      </c>
      <c r="H25" s="6">
        <v>5.5</v>
      </c>
      <c r="I25" s="7">
        <f t="shared" si="0"/>
        <v>7.4</v>
      </c>
      <c r="J25" s="10" t="str">
        <f t="shared" si="1"/>
        <v>Khá</v>
      </c>
      <c r="K25" s="4"/>
      <c r="L25" s="1" t="s">
        <v>339</v>
      </c>
    </row>
    <row r="26" spans="1:12" ht="21" customHeight="1" x14ac:dyDescent="0.25">
      <c r="A26" s="3">
        <v>15</v>
      </c>
      <c r="B26" s="14" t="s">
        <v>363</v>
      </c>
      <c r="C26" s="15" t="s">
        <v>364</v>
      </c>
      <c r="D26" s="11" t="s">
        <v>365</v>
      </c>
      <c r="E26" s="3" t="s">
        <v>366</v>
      </c>
      <c r="F26" s="44">
        <v>77.600000381469727</v>
      </c>
      <c r="G26" s="6">
        <v>7</v>
      </c>
      <c r="H26" s="6">
        <v>5.5</v>
      </c>
      <c r="I26" s="7">
        <f t="shared" si="0"/>
        <v>7.5</v>
      </c>
      <c r="J26" s="10" t="str">
        <f t="shared" si="1"/>
        <v>Khá</v>
      </c>
      <c r="K26" s="4"/>
      <c r="L26" s="1" t="s">
        <v>339</v>
      </c>
    </row>
    <row r="27" spans="1:12" ht="21" customHeight="1" x14ac:dyDescent="0.25">
      <c r="A27" s="3">
        <v>16</v>
      </c>
      <c r="B27" s="14" t="s">
        <v>261</v>
      </c>
      <c r="C27" s="15" t="s">
        <v>262</v>
      </c>
      <c r="D27" s="11" t="s">
        <v>263</v>
      </c>
      <c r="E27" s="3" t="s">
        <v>307</v>
      </c>
      <c r="F27" s="44">
        <v>81.300000190734863</v>
      </c>
      <c r="G27" s="6">
        <v>8.5</v>
      </c>
      <c r="H27" s="6">
        <v>5.5</v>
      </c>
      <c r="I27" s="7">
        <f t="shared" si="0"/>
        <v>7.9</v>
      </c>
      <c r="J27" s="10" t="str">
        <f t="shared" si="1"/>
        <v>Khá</v>
      </c>
      <c r="K27" s="4"/>
      <c r="L27" s="1" t="s">
        <v>339</v>
      </c>
    </row>
    <row r="28" spans="1:12" ht="21" customHeight="1" x14ac:dyDescent="0.25">
      <c r="A28" s="3">
        <v>17</v>
      </c>
      <c r="B28" s="14" t="s">
        <v>99</v>
      </c>
      <c r="C28" s="15" t="s">
        <v>367</v>
      </c>
      <c r="D28" s="11" t="s">
        <v>368</v>
      </c>
      <c r="E28" s="3" t="s">
        <v>369</v>
      </c>
      <c r="F28" s="44">
        <v>80.099999904632568</v>
      </c>
      <c r="G28" s="6">
        <v>8</v>
      </c>
      <c r="H28" s="6">
        <v>5.5</v>
      </c>
      <c r="I28" s="7">
        <f t="shared" si="0"/>
        <v>7.8</v>
      </c>
      <c r="J28" s="10" t="str">
        <f t="shared" si="1"/>
        <v>Khá</v>
      </c>
      <c r="K28" s="4"/>
      <c r="L28" s="1" t="s">
        <v>339</v>
      </c>
    </row>
    <row r="29" spans="1:12" ht="21" customHeight="1" x14ac:dyDescent="0.25">
      <c r="A29" s="3">
        <v>18</v>
      </c>
      <c r="B29" s="14" t="s">
        <v>370</v>
      </c>
      <c r="C29" s="15" t="s">
        <v>371</v>
      </c>
      <c r="D29" s="11" t="s">
        <v>372</v>
      </c>
      <c r="E29" s="3" t="s">
        <v>373</v>
      </c>
      <c r="F29" s="44">
        <v>76.100000381469727</v>
      </c>
      <c r="G29" s="6">
        <v>8</v>
      </c>
      <c r="H29" s="6">
        <v>7</v>
      </c>
      <c r="I29" s="7">
        <f t="shared" si="0"/>
        <v>7.6</v>
      </c>
      <c r="J29" s="10" t="str">
        <f t="shared" si="1"/>
        <v>Khá</v>
      </c>
      <c r="K29" s="4"/>
      <c r="L29" s="1" t="s">
        <v>339</v>
      </c>
    </row>
    <row r="30" spans="1:12" ht="21" customHeight="1" x14ac:dyDescent="0.25">
      <c r="A30" s="3">
        <v>19</v>
      </c>
      <c r="B30" s="14" t="s">
        <v>267</v>
      </c>
      <c r="C30" s="15" t="s">
        <v>141</v>
      </c>
      <c r="D30" s="11" t="s">
        <v>268</v>
      </c>
      <c r="E30" s="3" t="s">
        <v>307</v>
      </c>
      <c r="F30" s="44">
        <v>77.899999618530273</v>
      </c>
      <c r="G30" s="6">
        <v>6.5</v>
      </c>
      <c r="H30" s="6">
        <v>6.5</v>
      </c>
      <c r="I30" s="7">
        <f t="shared" si="0"/>
        <v>7.6</v>
      </c>
      <c r="J30" s="10" t="str">
        <f t="shared" si="1"/>
        <v>Khá</v>
      </c>
      <c r="K30" s="4"/>
      <c r="L30" s="1" t="s">
        <v>339</v>
      </c>
    </row>
    <row r="31" spans="1:12" ht="21" customHeight="1" x14ac:dyDescent="0.25">
      <c r="A31" s="3">
        <v>20</v>
      </c>
      <c r="B31" s="14" t="s">
        <v>374</v>
      </c>
      <c r="C31" s="15" t="s">
        <v>375</v>
      </c>
      <c r="D31" s="11" t="s">
        <v>376</v>
      </c>
      <c r="E31" s="3" t="s">
        <v>307</v>
      </c>
      <c r="F31" s="44">
        <v>74.799999237060547</v>
      </c>
      <c r="G31" s="6">
        <v>5.5</v>
      </c>
      <c r="H31" s="6">
        <v>6</v>
      </c>
      <c r="I31" s="7">
        <f t="shared" si="0"/>
        <v>7.2</v>
      </c>
      <c r="J31" s="10" t="str">
        <f t="shared" si="1"/>
        <v>Khá</v>
      </c>
      <c r="K31" s="4"/>
      <c r="L31" s="1" t="s">
        <v>339</v>
      </c>
    </row>
    <row r="32" spans="1:12" ht="21" customHeight="1" x14ac:dyDescent="0.25">
      <c r="A32" s="3">
        <v>21</v>
      </c>
      <c r="B32" s="14" t="s">
        <v>271</v>
      </c>
      <c r="C32" s="15" t="s">
        <v>272</v>
      </c>
      <c r="D32" s="11" t="s">
        <v>273</v>
      </c>
      <c r="E32" s="3" t="s">
        <v>377</v>
      </c>
      <c r="F32" s="44">
        <v>76.799999713897705</v>
      </c>
      <c r="G32" s="6">
        <v>7.5</v>
      </c>
      <c r="H32" s="6">
        <v>6</v>
      </c>
      <c r="I32" s="7">
        <f t="shared" si="0"/>
        <v>7.5</v>
      </c>
      <c r="J32" s="10" t="str">
        <f t="shared" si="1"/>
        <v>Khá</v>
      </c>
      <c r="K32" s="4"/>
      <c r="L32" s="1" t="s">
        <v>339</v>
      </c>
    </row>
    <row r="33" spans="1:12" ht="21" customHeight="1" x14ac:dyDescent="0.25">
      <c r="A33" s="3">
        <v>22</v>
      </c>
      <c r="B33" s="14" t="s">
        <v>158</v>
      </c>
      <c r="C33" s="15" t="s">
        <v>159</v>
      </c>
      <c r="D33" s="11" t="s">
        <v>160</v>
      </c>
      <c r="E33" s="3" t="s">
        <v>307</v>
      </c>
      <c r="F33" s="44">
        <v>76.600000381469727</v>
      </c>
      <c r="G33" s="6">
        <v>8.5</v>
      </c>
      <c r="H33" s="6">
        <v>6.5</v>
      </c>
      <c r="I33" s="7">
        <f t="shared" si="0"/>
        <v>7.6</v>
      </c>
      <c r="J33" s="10" t="str">
        <f t="shared" si="1"/>
        <v>Khá</v>
      </c>
      <c r="K33" s="4"/>
      <c r="L33" s="1" t="s">
        <v>339</v>
      </c>
    </row>
    <row r="34" spans="1:12" ht="21" customHeight="1" x14ac:dyDescent="0.25">
      <c r="A34" s="3">
        <v>23</v>
      </c>
      <c r="B34" s="14" t="s">
        <v>161</v>
      </c>
      <c r="C34" s="15" t="s">
        <v>162</v>
      </c>
      <c r="D34" s="11" t="s">
        <v>163</v>
      </c>
      <c r="E34" s="3" t="s">
        <v>307</v>
      </c>
      <c r="F34" s="44">
        <v>78.09999942779541</v>
      </c>
      <c r="G34" s="6">
        <v>8</v>
      </c>
      <c r="H34" s="6">
        <v>6.5</v>
      </c>
      <c r="I34" s="7">
        <f t="shared" si="0"/>
        <v>7.7</v>
      </c>
      <c r="J34" s="10" t="str">
        <f t="shared" si="1"/>
        <v>Khá</v>
      </c>
      <c r="K34" s="4"/>
      <c r="L34" s="1" t="s">
        <v>339</v>
      </c>
    </row>
    <row r="35" spans="1:12" ht="21" customHeight="1" x14ac:dyDescent="0.25">
      <c r="A35" s="3">
        <v>24</v>
      </c>
      <c r="B35" s="14" t="s">
        <v>287</v>
      </c>
      <c r="C35" s="15" t="s">
        <v>168</v>
      </c>
      <c r="D35" s="11" t="s">
        <v>288</v>
      </c>
      <c r="E35" s="3" t="s">
        <v>307</v>
      </c>
      <c r="F35" s="44">
        <v>79.09999942779541</v>
      </c>
      <c r="G35" s="6">
        <v>7</v>
      </c>
      <c r="H35" s="6">
        <v>5</v>
      </c>
      <c r="I35" s="7">
        <f t="shared" si="0"/>
        <v>7.6</v>
      </c>
      <c r="J35" s="10" t="str">
        <f t="shared" si="1"/>
        <v>Khá</v>
      </c>
      <c r="K35" s="4"/>
      <c r="L35" s="1" t="s">
        <v>339</v>
      </c>
    </row>
    <row r="36" spans="1:12" ht="21" customHeight="1" x14ac:dyDescent="0.25">
      <c r="A36" s="3">
        <v>25</v>
      </c>
      <c r="B36" s="14" t="s">
        <v>378</v>
      </c>
      <c r="C36" s="15" t="s">
        <v>171</v>
      </c>
      <c r="D36" s="11" t="s">
        <v>379</v>
      </c>
      <c r="E36" s="3" t="s">
        <v>380</v>
      </c>
      <c r="F36" s="44">
        <v>75.500000476837158</v>
      </c>
      <c r="G36" s="6">
        <v>7</v>
      </c>
      <c r="H36" s="3">
        <v>6.5</v>
      </c>
      <c r="I36" s="7">
        <f t="shared" si="0"/>
        <v>7.4</v>
      </c>
      <c r="J36" s="10" t="str">
        <f t="shared" si="1"/>
        <v>Khá</v>
      </c>
      <c r="K36" s="4"/>
      <c r="L36" s="1" t="s">
        <v>339</v>
      </c>
    </row>
    <row r="37" spans="1:12" ht="24.95" customHeight="1" x14ac:dyDescent="0.25">
      <c r="A37" s="87" t="s">
        <v>381</v>
      </c>
      <c r="B37" s="87"/>
      <c r="C37" s="87"/>
      <c r="D37" s="88"/>
      <c r="F37" s="1"/>
      <c r="G37" s="1"/>
      <c r="I37" s="1"/>
      <c r="J37" s="45"/>
      <c r="K37" s="1"/>
    </row>
    <row r="38" spans="1:12" ht="24.95" customHeight="1" x14ac:dyDescent="0.25">
      <c r="A38"/>
      <c r="B38"/>
      <c r="C38"/>
      <c r="D38" s="41"/>
      <c r="E38"/>
      <c r="F38"/>
      <c r="G38"/>
      <c r="H38"/>
      <c r="I38"/>
      <c r="J38"/>
      <c r="K38"/>
    </row>
    <row r="39" spans="1:12" ht="24.95" customHeight="1" x14ac:dyDescent="0.25">
      <c r="A39"/>
      <c r="B39" s="89" t="s">
        <v>10</v>
      </c>
      <c r="C39" s="89"/>
      <c r="D39" s="89"/>
      <c r="E39"/>
      <c r="F39"/>
      <c r="G39"/>
      <c r="H39"/>
      <c r="I39"/>
      <c r="J39"/>
      <c r="K39"/>
    </row>
    <row r="40" spans="1:12" ht="24.95" customHeight="1" x14ac:dyDescent="0.25">
      <c r="A40"/>
      <c r="B40" s="46" t="s">
        <v>25</v>
      </c>
      <c r="C40" s="47" t="s">
        <v>382</v>
      </c>
      <c r="D40" s="47" t="s">
        <v>383</v>
      </c>
      <c r="E40"/>
      <c r="F40"/>
      <c r="G40"/>
      <c r="H40" s="90" t="s">
        <v>384</v>
      </c>
      <c r="I40" s="90"/>
      <c r="J40" s="90"/>
      <c r="K40" s="90"/>
    </row>
    <row r="41" spans="1:12" ht="24.95" customHeight="1" x14ac:dyDescent="0.25">
      <c r="A41"/>
      <c r="B41" s="92" t="s">
        <v>385</v>
      </c>
      <c r="C41" s="48">
        <v>2</v>
      </c>
      <c r="D41" s="93">
        <f>C41/25</f>
        <v>0.08</v>
      </c>
      <c r="E41"/>
      <c r="F41"/>
      <c r="G41"/>
      <c r="H41" s="91" t="s">
        <v>12</v>
      </c>
      <c r="I41" s="91"/>
      <c r="J41" s="91"/>
      <c r="K41" s="91"/>
    </row>
    <row r="42" spans="1:12" ht="24.95" customHeight="1" x14ac:dyDescent="0.25">
      <c r="A42"/>
      <c r="B42" s="92" t="s">
        <v>6</v>
      </c>
      <c r="C42" s="48">
        <v>23</v>
      </c>
      <c r="D42" s="93">
        <f>C42/25</f>
        <v>0.92</v>
      </c>
      <c r="E42"/>
      <c r="F42"/>
      <c r="G42"/>
      <c r="H42"/>
      <c r="I42"/>
      <c r="J42"/>
      <c r="K42"/>
    </row>
    <row r="43" spans="1:12" x14ac:dyDescent="0.25">
      <c r="A43"/>
      <c r="B43"/>
      <c r="C43"/>
      <c r="D43" s="41"/>
      <c r="E43"/>
      <c r="F43"/>
      <c r="G43"/>
    </row>
    <row r="44" spans="1:12" x14ac:dyDescent="0.25">
      <c r="A44"/>
      <c r="B44"/>
      <c r="C44"/>
      <c r="D44" s="41"/>
      <c r="E44"/>
      <c r="F44"/>
      <c r="G44"/>
      <c r="H44"/>
      <c r="I44"/>
      <c r="J44"/>
      <c r="K44"/>
    </row>
    <row r="45" spans="1:12" x14ac:dyDescent="0.25">
      <c r="A45"/>
      <c r="B45"/>
      <c r="C45"/>
      <c r="D45" s="41"/>
      <c r="E45"/>
      <c r="F45"/>
      <c r="G45"/>
      <c r="H45"/>
      <c r="I45"/>
      <c r="J45"/>
      <c r="K45"/>
    </row>
  </sheetData>
  <mergeCells count="21">
    <mergeCell ref="A37:D37"/>
    <mergeCell ref="B39:D39"/>
    <mergeCell ref="H40:K40"/>
    <mergeCell ref="H41:K41"/>
    <mergeCell ref="A6:K6"/>
    <mergeCell ref="A7:K7"/>
    <mergeCell ref="A9:A11"/>
    <mergeCell ref="B9:C11"/>
    <mergeCell ref="D9:D11"/>
    <mergeCell ref="E9:E11"/>
    <mergeCell ref="F9:F11"/>
    <mergeCell ref="G9:H9"/>
    <mergeCell ref="I9:I11"/>
    <mergeCell ref="J9:J11"/>
    <mergeCell ref="K9:K11"/>
    <mergeCell ref="A5:K5"/>
    <mergeCell ref="A1:D1"/>
    <mergeCell ref="G1:K1"/>
    <mergeCell ref="A2:D2"/>
    <mergeCell ref="G2:K2"/>
    <mergeCell ref="A4:K4"/>
  </mergeCells>
  <conditionalFormatting sqref="G12:I12 G13:H13 H14:H35 G14:G36 I13:I36">
    <cfRule type="cellIs" dxfId="9" priority="1" operator="lessThan">
      <formula>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9" sqref="J9:J11"/>
    </sheetView>
  </sheetViews>
  <sheetFormatPr defaultRowHeight="15.75" x14ac:dyDescent="0.25"/>
  <cols>
    <col min="1" max="1" width="5.42578125" style="8" customWidth="1"/>
    <col min="2" max="2" width="22.5703125" style="8" customWidth="1"/>
    <col min="3" max="3" width="7.85546875" style="8" customWidth="1"/>
    <col min="4" max="4" width="14.140625" style="49" customWidth="1"/>
    <col min="5" max="5" width="17.28515625" style="8" customWidth="1"/>
    <col min="6" max="6" width="11.28515625" style="8" customWidth="1"/>
    <col min="7" max="8" width="10.85546875" style="8" customWidth="1"/>
    <col min="9" max="9" width="12.28515625" style="8" customWidth="1"/>
    <col min="10" max="10" width="11" style="8" customWidth="1"/>
    <col min="11" max="11" width="12.5703125" style="8" customWidth="1"/>
    <col min="12" max="16384" width="9.140625" style="8"/>
  </cols>
  <sheetData>
    <row r="1" spans="1:12" x14ac:dyDescent="0.25">
      <c r="A1" s="55" t="s">
        <v>0</v>
      </c>
      <c r="B1" s="55"/>
      <c r="C1" s="55"/>
      <c r="D1" s="55"/>
      <c r="E1" s="1"/>
      <c r="F1" s="1"/>
      <c r="G1" s="56" t="s">
        <v>13</v>
      </c>
      <c r="H1" s="56"/>
      <c r="I1" s="56"/>
      <c r="J1" s="56"/>
      <c r="K1" s="56"/>
    </row>
    <row r="2" spans="1:12" x14ac:dyDescent="0.25">
      <c r="A2" s="56" t="s">
        <v>1</v>
      </c>
      <c r="B2" s="56"/>
      <c r="C2" s="56"/>
      <c r="D2" s="56"/>
      <c r="E2" s="1"/>
      <c r="F2" s="1"/>
      <c r="G2" s="56" t="s">
        <v>14</v>
      </c>
      <c r="H2" s="56"/>
      <c r="I2" s="56"/>
      <c r="J2" s="56"/>
      <c r="K2" s="56"/>
    </row>
    <row r="3" spans="1:12" x14ac:dyDescent="0.25">
      <c r="A3" s="1"/>
      <c r="B3" s="1"/>
      <c r="C3" s="1"/>
      <c r="D3" s="50"/>
      <c r="E3" s="1"/>
      <c r="F3" s="1"/>
      <c r="G3" s="1"/>
      <c r="H3" s="1"/>
      <c r="I3" s="1"/>
      <c r="J3" s="1"/>
      <c r="K3" s="1"/>
    </row>
    <row r="4" spans="1:12" ht="20.25" x14ac:dyDescent="0.3">
      <c r="A4" s="54" t="s">
        <v>399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20.25" x14ac:dyDescent="0.3">
      <c r="A5" s="54" t="s">
        <v>327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20.25" x14ac:dyDescent="0.3">
      <c r="A6" s="54" t="s">
        <v>328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2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2" x14ac:dyDescent="0.25">
      <c r="A8" s="1"/>
      <c r="B8" s="1"/>
      <c r="C8" s="1"/>
      <c r="D8" s="50"/>
      <c r="E8" s="1"/>
      <c r="F8" s="1"/>
      <c r="G8" s="1"/>
      <c r="H8" s="1"/>
      <c r="I8" s="1"/>
      <c r="J8" s="1"/>
      <c r="K8" s="1"/>
    </row>
    <row r="9" spans="1:12" x14ac:dyDescent="0.25">
      <c r="A9" s="81" t="s">
        <v>2</v>
      </c>
      <c r="B9" s="81" t="s">
        <v>8</v>
      </c>
      <c r="C9" s="81"/>
      <c r="D9" s="95" t="s">
        <v>3</v>
      </c>
      <c r="E9" s="81" t="s">
        <v>4</v>
      </c>
      <c r="F9" s="85" t="s">
        <v>329</v>
      </c>
      <c r="G9" s="86" t="s">
        <v>22</v>
      </c>
      <c r="H9" s="86"/>
      <c r="I9" s="85" t="s">
        <v>330</v>
      </c>
      <c r="J9" s="85" t="s">
        <v>331</v>
      </c>
      <c r="K9" s="81" t="s">
        <v>9</v>
      </c>
    </row>
    <row r="10" spans="1:12" x14ac:dyDescent="0.25">
      <c r="A10" s="81"/>
      <c r="B10" s="81"/>
      <c r="C10" s="81"/>
      <c r="D10" s="96"/>
      <c r="E10" s="81"/>
      <c r="F10" s="85"/>
      <c r="G10" s="42" t="s">
        <v>332</v>
      </c>
      <c r="H10" s="42" t="s">
        <v>333</v>
      </c>
      <c r="I10" s="85"/>
      <c r="J10" s="85"/>
      <c r="K10" s="81"/>
    </row>
    <row r="11" spans="1:12" x14ac:dyDescent="0.25">
      <c r="A11" s="81"/>
      <c r="B11" s="81"/>
      <c r="C11" s="81"/>
      <c r="D11" s="97"/>
      <c r="E11" s="81"/>
      <c r="F11" s="85"/>
      <c r="G11" s="43" t="s">
        <v>334</v>
      </c>
      <c r="H11" s="43" t="s">
        <v>335</v>
      </c>
      <c r="I11" s="85"/>
      <c r="J11" s="85"/>
      <c r="K11" s="81"/>
    </row>
    <row r="12" spans="1:12" ht="23.25" customHeight="1" x14ac:dyDescent="0.25">
      <c r="A12" s="3">
        <v>1</v>
      </c>
      <c r="B12" s="14" t="s">
        <v>400</v>
      </c>
      <c r="C12" s="15" t="s">
        <v>401</v>
      </c>
      <c r="D12" s="11" t="s">
        <v>402</v>
      </c>
      <c r="E12" s="3" t="s">
        <v>307</v>
      </c>
      <c r="F12" s="6">
        <v>76.000000476837158</v>
      </c>
      <c r="G12" s="6">
        <v>6</v>
      </c>
      <c r="H12" s="6">
        <v>4</v>
      </c>
      <c r="I12" s="7"/>
      <c r="J12" s="10"/>
      <c r="K12" s="99" t="s">
        <v>403</v>
      </c>
      <c r="L12" s="1" t="s">
        <v>339</v>
      </c>
    </row>
    <row r="13" spans="1:12" ht="23.25" customHeight="1" x14ac:dyDescent="0.25">
      <c r="A13" s="3">
        <v>2</v>
      </c>
      <c r="B13" s="14" t="s">
        <v>404</v>
      </c>
      <c r="C13" s="15" t="s">
        <v>405</v>
      </c>
      <c r="D13" s="11" t="s">
        <v>406</v>
      </c>
      <c r="E13" s="3" t="s">
        <v>391</v>
      </c>
      <c r="F13" s="6">
        <v>76.200000762939453</v>
      </c>
      <c r="G13" s="6">
        <v>5.5</v>
      </c>
      <c r="H13" s="6">
        <v>4.5</v>
      </c>
      <c r="I13" s="7"/>
      <c r="J13" s="10"/>
      <c r="K13" s="99" t="s">
        <v>403</v>
      </c>
      <c r="L13" s="1" t="s">
        <v>339</v>
      </c>
    </row>
    <row r="14" spans="1:12" ht="23.25" customHeight="1" x14ac:dyDescent="0.25">
      <c r="A14" s="3">
        <v>3</v>
      </c>
      <c r="B14" s="14" t="s">
        <v>277</v>
      </c>
      <c r="C14" s="15" t="s">
        <v>162</v>
      </c>
      <c r="D14" s="11" t="s">
        <v>278</v>
      </c>
      <c r="E14" s="3" t="s">
        <v>391</v>
      </c>
      <c r="F14" s="6">
        <v>78.5</v>
      </c>
      <c r="G14" s="6">
        <v>6.5</v>
      </c>
      <c r="H14" s="6">
        <v>3</v>
      </c>
      <c r="I14" s="7"/>
      <c r="J14" s="10"/>
      <c r="K14" s="99" t="s">
        <v>403</v>
      </c>
      <c r="L14" s="1" t="s">
        <v>339</v>
      </c>
    </row>
    <row r="15" spans="1:12" ht="23.25" customHeight="1" x14ac:dyDescent="0.25">
      <c r="A15" s="3">
        <v>4</v>
      </c>
      <c r="B15" s="14" t="s">
        <v>170</v>
      </c>
      <c r="C15" s="15" t="s">
        <v>171</v>
      </c>
      <c r="D15" s="11" t="s">
        <v>172</v>
      </c>
      <c r="E15" s="3" t="s">
        <v>307</v>
      </c>
      <c r="F15" s="6">
        <v>77.200000762939453</v>
      </c>
      <c r="G15" s="6">
        <v>8</v>
      </c>
      <c r="H15" s="6">
        <v>0</v>
      </c>
      <c r="I15" s="7"/>
      <c r="J15" s="10"/>
      <c r="K15" s="99" t="s">
        <v>407</v>
      </c>
      <c r="L15" s="1" t="s">
        <v>339</v>
      </c>
    </row>
    <row r="16" spans="1:12" x14ac:dyDescent="0.25">
      <c r="A16" s="1"/>
      <c r="B16" s="1"/>
      <c r="C16" s="1"/>
      <c r="D16" s="50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00"/>
      <c r="C17" s="101"/>
      <c r="D17" s="101"/>
      <c r="E17" s="1"/>
      <c r="F17" s="1"/>
      <c r="G17" s="1"/>
      <c r="H17" s="90" t="s">
        <v>384</v>
      </c>
      <c r="I17" s="90"/>
      <c r="J17" s="90"/>
      <c r="K17" s="90"/>
    </row>
    <row r="18" spans="1:11" ht="16.5" x14ac:dyDescent="0.25">
      <c r="A18" s="1"/>
      <c r="B18" s="102"/>
      <c r="C18" s="98"/>
      <c r="D18" s="103"/>
      <c r="E18" s="1"/>
      <c r="F18" s="1"/>
      <c r="G18" s="1"/>
      <c r="H18" s="91" t="s">
        <v>12</v>
      </c>
      <c r="I18" s="91"/>
      <c r="J18" s="91"/>
      <c r="K18" s="91"/>
    </row>
    <row r="19" spans="1:11" x14ac:dyDescent="0.25">
      <c r="A19" s="1"/>
      <c r="B19" s="102"/>
      <c r="C19" s="98"/>
      <c r="D19" s="103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52"/>
      <c r="C20" s="98"/>
      <c r="D20" s="103"/>
      <c r="E20" s="1"/>
      <c r="F20" s="1"/>
      <c r="G20" s="1"/>
    </row>
    <row r="21" spans="1:11" x14ac:dyDescent="0.25">
      <c r="A21" s="1"/>
      <c r="B21" s="1"/>
      <c r="C21" s="1"/>
      <c r="D21" s="50"/>
      <c r="E21" s="1"/>
      <c r="F21" s="1"/>
      <c r="G21" s="1"/>
    </row>
    <row r="22" spans="1:11" x14ac:dyDescent="0.25">
      <c r="A22" s="1"/>
      <c r="B22" s="1"/>
      <c r="C22" s="1"/>
      <c r="D22" s="50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50"/>
      <c r="E23" s="1"/>
      <c r="F23" s="1"/>
      <c r="G23" s="1"/>
      <c r="H23" s="1"/>
      <c r="I23" s="1"/>
      <c r="J23" s="1"/>
      <c r="K23" s="1"/>
    </row>
  </sheetData>
  <mergeCells count="19">
    <mergeCell ref="K9:K11"/>
    <mergeCell ref="H17:K17"/>
    <mergeCell ref="H18:K18"/>
    <mergeCell ref="A6:K6"/>
    <mergeCell ref="A7:K7"/>
    <mergeCell ref="A9:A11"/>
    <mergeCell ref="B9:C11"/>
    <mergeCell ref="D9:D11"/>
    <mergeCell ref="E9:E11"/>
    <mergeCell ref="F9:F11"/>
    <mergeCell ref="G9:H9"/>
    <mergeCell ref="I9:I11"/>
    <mergeCell ref="J9:J11"/>
    <mergeCell ref="A1:D1"/>
    <mergeCell ref="G1:K1"/>
    <mergeCell ref="A2:D2"/>
    <mergeCell ref="G2:K2"/>
    <mergeCell ref="A4:K4"/>
    <mergeCell ref="A5:K5"/>
  </mergeCells>
  <conditionalFormatting sqref="G12:I15">
    <cfRule type="cellIs" dxfId="1" priority="1" operator="lessThan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N10" sqref="N10"/>
    </sheetView>
  </sheetViews>
  <sheetFormatPr defaultRowHeight="15" x14ac:dyDescent="0.25"/>
  <cols>
    <col min="1" max="1" width="4" style="1" customWidth="1"/>
    <col min="2" max="2" width="19.7109375" style="1" customWidth="1"/>
    <col min="3" max="3" width="8.85546875" style="1" customWidth="1"/>
    <col min="4" max="4" width="12.42578125" style="1" customWidth="1"/>
    <col min="5" max="5" width="16.7109375" style="1" customWidth="1"/>
    <col min="6" max="6" width="8.85546875" style="1" customWidth="1"/>
    <col min="7" max="7" width="10.28515625" style="1" customWidth="1"/>
    <col min="8" max="9" width="8.5703125" style="1" customWidth="1"/>
    <col min="10" max="10" width="7.7109375" style="1" customWidth="1"/>
    <col min="11" max="12" width="11.5703125" style="1" customWidth="1"/>
    <col min="13" max="13" width="14.42578125" style="1" customWidth="1"/>
    <col min="14" max="16384" width="9.140625" style="1"/>
  </cols>
  <sheetData>
    <row r="1" spans="1:15" x14ac:dyDescent="0.25">
      <c r="A1" s="75" t="s">
        <v>0</v>
      </c>
      <c r="B1" s="75"/>
      <c r="C1" s="75"/>
      <c r="I1" s="76" t="s">
        <v>13</v>
      </c>
      <c r="J1" s="76"/>
      <c r="K1" s="76"/>
      <c r="L1" s="76"/>
      <c r="M1" s="76"/>
    </row>
    <row r="2" spans="1:15" x14ac:dyDescent="0.25">
      <c r="A2" s="76" t="s">
        <v>1</v>
      </c>
      <c r="B2" s="76"/>
      <c r="C2" s="76"/>
      <c r="I2" s="76" t="s">
        <v>14</v>
      </c>
      <c r="J2" s="76"/>
      <c r="K2" s="76"/>
      <c r="L2" s="76"/>
      <c r="M2" s="76"/>
    </row>
    <row r="4" spans="1:15" ht="20.25" x14ac:dyDescent="0.3">
      <c r="A4" s="54" t="s">
        <v>318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20.25" x14ac:dyDescent="0.3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20.25" x14ac:dyDescent="0.3">
      <c r="A6" s="54" t="s">
        <v>319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5" ht="15" customHeight="1" x14ac:dyDescent="0.25">
      <c r="A8" s="57" t="s">
        <v>2</v>
      </c>
      <c r="B8" s="59" t="s">
        <v>8</v>
      </c>
      <c r="C8" s="60"/>
      <c r="D8" s="57" t="s">
        <v>3</v>
      </c>
      <c r="E8" s="57" t="s">
        <v>4</v>
      </c>
      <c r="F8" s="69" t="s">
        <v>20</v>
      </c>
      <c r="G8" s="69" t="s">
        <v>21</v>
      </c>
      <c r="H8" s="71" t="s">
        <v>22</v>
      </c>
      <c r="I8" s="72"/>
      <c r="J8" s="73"/>
      <c r="K8" s="69" t="s">
        <v>23</v>
      </c>
      <c r="L8" s="69" t="s">
        <v>24</v>
      </c>
      <c r="M8" s="57" t="s">
        <v>9</v>
      </c>
    </row>
    <row r="9" spans="1:15" x14ac:dyDescent="0.25">
      <c r="A9" s="58"/>
      <c r="B9" s="61"/>
      <c r="C9" s="62"/>
      <c r="D9" s="58"/>
      <c r="E9" s="58"/>
      <c r="F9" s="70"/>
      <c r="G9" s="70"/>
      <c r="H9" s="26" t="s">
        <v>17</v>
      </c>
      <c r="I9" s="26" t="s">
        <v>18</v>
      </c>
      <c r="J9" s="26" t="s">
        <v>19</v>
      </c>
      <c r="K9" s="70"/>
      <c r="L9" s="70"/>
      <c r="M9" s="66"/>
    </row>
    <row r="10" spans="1:15" s="5" customFormat="1" ht="26.1" customHeight="1" x14ac:dyDescent="0.25">
      <c r="A10" s="11">
        <v>1</v>
      </c>
      <c r="B10" s="14" t="s">
        <v>78</v>
      </c>
      <c r="C10" s="15" t="s">
        <v>79</v>
      </c>
      <c r="D10" s="31" t="s">
        <v>80</v>
      </c>
      <c r="E10" s="2" t="s">
        <v>307</v>
      </c>
      <c r="F10" s="34">
        <v>5.8</v>
      </c>
      <c r="G10" s="2" t="s">
        <v>5</v>
      </c>
      <c r="H10" s="6">
        <v>5</v>
      </c>
      <c r="I10" s="6">
        <v>5</v>
      </c>
      <c r="J10" s="6">
        <f t="shared" ref="J10:J13" si="0">ROUND((H10+I10)/2,1)</f>
        <v>5</v>
      </c>
      <c r="K10" s="7">
        <f>ROUND((J10+F10)/2,1)</f>
        <v>5.4</v>
      </c>
      <c r="L10" s="7" t="str">
        <f>IF(K10&gt;=9,"Xuất sắc",IF(K10&gt;=8,"Giỏi",IF(K10&gt;=7,"Khá",IF(K10&gt;=6,"TB khá",IF(K10&gt;=5,"Trung bình","Yếu")))))</f>
        <v>Trung bình</v>
      </c>
      <c r="M10" s="37"/>
      <c r="N10" s="52" t="s">
        <v>386</v>
      </c>
      <c r="O10" s="17"/>
    </row>
    <row r="11" spans="1:15" s="5" customFormat="1" ht="26.1" customHeight="1" x14ac:dyDescent="0.25">
      <c r="A11" s="11">
        <v>2</v>
      </c>
      <c r="B11" s="14" t="s">
        <v>119</v>
      </c>
      <c r="C11" s="15" t="s">
        <v>120</v>
      </c>
      <c r="D11" s="31" t="s">
        <v>121</v>
      </c>
      <c r="E11" s="2" t="s">
        <v>310</v>
      </c>
      <c r="F11" s="34">
        <v>6.3</v>
      </c>
      <c r="G11" s="2" t="s">
        <v>312</v>
      </c>
      <c r="H11" s="6">
        <v>5</v>
      </c>
      <c r="I11" s="6">
        <v>5</v>
      </c>
      <c r="J11" s="6">
        <f t="shared" si="0"/>
        <v>5</v>
      </c>
      <c r="K11" s="7">
        <f t="shared" ref="K11:K13" si="1">ROUND((J11+F11)/2,1)</f>
        <v>5.7</v>
      </c>
      <c r="L11" s="7" t="str">
        <f t="shared" ref="L11:L13" si="2">IF(K11&gt;=9,"Xuất sắc",IF(K11&gt;=8,"Giỏi",IF(K11&gt;=7,"Khá",IF(K11&gt;=6,"TB khá",IF(K11&gt;=5,"Trung bình","Yếu")))))</f>
        <v>Trung bình</v>
      </c>
      <c r="M11" s="37"/>
      <c r="N11" s="52" t="s">
        <v>386</v>
      </c>
      <c r="O11" s="17"/>
    </row>
    <row r="12" spans="1:15" s="5" customFormat="1" ht="26.1" customHeight="1" x14ac:dyDescent="0.25">
      <c r="A12" s="11">
        <v>3</v>
      </c>
      <c r="B12" s="14" t="s">
        <v>125</v>
      </c>
      <c r="C12" s="15" t="s">
        <v>126</v>
      </c>
      <c r="D12" s="31" t="s">
        <v>127</v>
      </c>
      <c r="E12" s="2" t="s">
        <v>311</v>
      </c>
      <c r="F12" s="34">
        <v>6.5</v>
      </c>
      <c r="G12" s="2" t="s">
        <v>312</v>
      </c>
      <c r="H12" s="6">
        <v>6</v>
      </c>
      <c r="I12" s="6">
        <v>6</v>
      </c>
      <c r="J12" s="6">
        <f t="shared" si="0"/>
        <v>6</v>
      </c>
      <c r="K12" s="7">
        <f t="shared" si="1"/>
        <v>6.3</v>
      </c>
      <c r="L12" s="7" t="str">
        <f t="shared" si="2"/>
        <v>TB khá</v>
      </c>
      <c r="M12" s="37"/>
      <c r="N12" s="52" t="s">
        <v>386</v>
      </c>
      <c r="O12" s="17"/>
    </row>
    <row r="13" spans="1:15" s="5" customFormat="1" ht="26.1" customHeight="1" x14ac:dyDescent="0.25">
      <c r="A13" s="11">
        <v>4</v>
      </c>
      <c r="B13" s="14" t="s">
        <v>170</v>
      </c>
      <c r="C13" s="15" t="s">
        <v>171</v>
      </c>
      <c r="D13" s="31" t="s">
        <v>172</v>
      </c>
      <c r="E13" s="2" t="s">
        <v>307</v>
      </c>
      <c r="F13" s="34">
        <v>6.7</v>
      </c>
      <c r="G13" s="2" t="s">
        <v>312</v>
      </c>
      <c r="H13" s="27">
        <v>5</v>
      </c>
      <c r="I13" s="16">
        <v>6</v>
      </c>
      <c r="J13" s="6">
        <f t="shared" si="0"/>
        <v>5.5</v>
      </c>
      <c r="K13" s="7">
        <f t="shared" si="1"/>
        <v>6.1</v>
      </c>
      <c r="L13" s="7" t="str">
        <f t="shared" si="2"/>
        <v>TB khá</v>
      </c>
      <c r="M13" s="37"/>
      <c r="N13" s="53" t="s">
        <v>387</v>
      </c>
      <c r="O13" s="17"/>
    </row>
    <row r="14" spans="1:15" x14ac:dyDescent="0.25">
      <c r="A14" s="67" t="s">
        <v>321</v>
      </c>
      <c r="B14" s="67"/>
      <c r="C14" s="67"/>
      <c r="D14" s="67"/>
      <c r="E14" s="67"/>
      <c r="J14" s="24"/>
    </row>
    <row r="16" spans="1:15" x14ac:dyDescent="0.25">
      <c r="B16" s="74" t="s">
        <v>10</v>
      </c>
      <c r="C16" s="74"/>
      <c r="D16" s="74"/>
      <c r="I16" s="68" t="s">
        <v>320</v>
      </c>
      <c r="J16" s="68"/>
      <c r="K16" s="68"/>
      <c r="L16" s="68"/>
      <c r="M16" s="68"/>
    </row>
    <row r="17" spans="2:13" ht="15.75" x14ac:dyDescent="0.25">
      <c r="B17" s="26" t="s">
        <v>25</v>
      </c>
      <c r="C17" s="26" t="s">
        <v>11</v>
      </c>
      <c r="D17" s="26" t="s">
        <v>26</v>
      </c>
      <c r="I17" s="56" t="s">
        <v>12</v>
      </c>
      <c r="J17" s="56"/>
      <c r="K17" s="56"/>
      <c r="L17" s="56"/>
      <c r="M17" s="56"/>
    </row>
    <row r="18" spans="2:13" x14ac:dyDescent="0.25">
      <c r="B18" s="2" t="s">
        <v>7</v>
      </c>
      <c r="C18" s="11">
        <v>2</v>
      </c>
      <c r="D18" s="39">
        <f>C18/4</f>
        <v>0.5</v>
      </c>
    </row>
    <row r="19" spans="2:13" x14ac:dyDescent="0.25">
      <c r="B19" s="2" t="s">
        <v>5</v>
      </c>
      <c r="C19" s="11">
        <v>2</v>
      </c>
      <c r="D19" s="39">
        <f>C19/4</f>
        <v>0.5</v>
      </c>
    </row>
  </sheetData>
  <mergeCells count="21">
    <mergeCell ref="A5:M5"/>
    <mergeCell ref="A1:C1"/>
    <mergeCell ref="I1:M1"/>
    <mergeCell ref="A2:C2"/>
    <mergeCell ref="I2:M2"/>
    <mergeCell ref="A4:M4"/>
    <mergeCell ref="M8:M9"/>
    <mergeCell ref="A14:E14"/>
    <mergeCell ref="I16:M16"/>
    <mergeCell ref="I17:M17"/>
    <mergeCell ref="A6:M6"/>
    <mergeCell ref="A8:A9"/>
    <mergeCell ref="B8:C9"/>
    <mergeCell ref="D8:D9"/>
    <mergeCell ref="E8:E9"/>
    <mergeCell ref="F8:F9"/>
    <mergeCell ref="G8:G9"/>
    <mergeCell ref="H8:J8"/>
    <mergeCell ref="K8:K9"/>
    <mergeCell ref="L8:L9"/>
    <mergeCell ref="B16:D16"/>
  </mergeCells>
  <conditionalFormatting sqref="H10:I13 F10:F13">
    <cfRule type="cellIs" dxfId="8" priority="1" operator="lessThan">
      <formula>5</formula>
    </cfRule>
  </conditionalFormatting>
  <pageMargins left="0.196850393700787" right="0.196850393700787" top="0.39370078740157499" bottom="0.39370078740157499" header="0.31496062992126" footer="0.31496062992126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L10" sqref="L10"/>
    </sheetView>
  </sheetViews>
  <sheetFormatPr defaultRowHeight="15" x14ac:dyDescent="0.25"/>
  <cols>
    <col min="1" max="1" width="4" style="33" customWidth="1"/>
    <col min="2" max="2" width="22.28515625" style="1" customWidth="1"/>
    <col min="3" max="3" width="8" style="1" customWidth="1"/>
    <col min="4" max="4" width="12.7109375" style="1" customWidth="1"/>
    <col min="5" max="5" width="16" style="1" customWidth="1"/>
    <col min="6" max="6" width="8.85546875" style="1" customWidth="1"/>
    <col min="7" max="7" width="10.5703125" style="5" customWidth="1"/>
    <col min="8" max="10" width="7.7109375" style="1" customWidth="1"/>
    <col min="11" max="11" width="9.5703125" style="1" customWidth="1"/>
    <col min="12" max="12" width="11.42578125" style="1" customWidth="1"/>
    <col min="13" max="13" width="17.140625" style="1" customWidth="1"/>
    <col min="14" max="16384" width="9.140625" style="1"/>
  </cols>
  <sheetData>
    <row r="1" spans="1:15" x14ac:dyDescent="0.25">
      <c r="A1" s="75" t="s">
        <v>0</v>
      </c>
      <c r="B1" s="75"/>
      <c r="C1" s="75"/>
      <c r="F1" s="76" t="s">
        <v>13</v>
      </c>
      <c r="G1" s="76"/>
      <c r="H1" s="76"/>
      <c r="I1" s="76"/>
      <c r="J1" s="76"/>
      <c r="K1" s="76"/>
      <c r="L1" s="76"/>
      <c r="M1" s="76"/>
    </row>
    <row r="2" spans="1:15" x14ac:dyDescent="0.25">
      <c r="A2" s="76" t="s">
        <v>1</v>
      </c>
      <c r="B2" s="76"/>
      <c r="C2" s="76"/>
      <c r="F2" s="76" t="s">
        <v>14</v>
      </c>
      <c r="G2" s="76"/>
      <c r="H2" s="76"/>
      <c r="I2" s="76"/>
      <c r="J2" s="76"/>
      <c r="K2" s="76"/>
      <c r="L2" s="76"/>
      <c r="M2" s="76"/>
    </row>
    <row r="4" spans="1:15" ht="20.25" x14ac:dyDescent="0.3">
      <c r="A4" s="54" t="s">
        <v>318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20.25" x14ac:dyDescent="0.3">
      <c r="A5" s="54" t="s">
        <v>323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20.25" x14ac:dyDescent="0.3">
      <c r="A6" s="54" t="s">
        <v>319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5" x14ac:dyDescent="0.25">
      <c r="A8" s="57" t="s">
        <v>2</v>
      </c>
      <c r="B8" s="59" t="s">
        <v>8</v>
      </c>
      <c r="C8" s="60"/>
      <c r="D8" s="57" t="s">
        <v>3</v>
      </c>
      <c r="E8" s="57" t="s">
        <v>4</v>
      </c>
      <c r="F8" s="69" t="s">
        <v>20</v>
      </c>
      <c r="G8" s="69" t="s">
        <v>21</v>
      </c>
      <c r="H8" s="71" t="s">
        <v>22</v>
      </c>
      <c r="I8" s="72"/>
      <c r="J8" s="73"/>
      <c r="K8" s="69" t="s">
        <v>23</v>
      </c>
      <c r="L8" s="69" t="s">
        <v>24</v>
      </c>
      <c r="M8" s="57" t="s">
        <v>9</v>
      </c>
    </row>
    <row r="9" spans="1:15" x14ac:dyDescent="0.25">
      <c r="A9" s="58"/>
      <c r="B9" s="61"/>
      <c r="C9" s="62"/>
      <c r="D9" s="58"/>
      <c r="E9" s="58"/>
      <c r="F9" s="70"/>
      <c r="G9" s="70"/>
      <c r="H9" s="26" t="s">
        <v>17</v>
      </c>
      <c r="I9" s="26" t="s">
        <v>18</v>
      </c>
      <c r="J9" s="26" t="s">
        <v>19</v>
      </c>
      <c r="K9" s="70"/>
      <c r="L9" s="70"/>
      <c r="M9" s="66"/>
    </row>
    <row r="10" spans="1:15" s="5" customFormat="1" ht="24.95" customHeight="1" x14ac:dyDescent="0.25">
      <c r="A10" s="3">
        <v>1</v>
      </c>
      <c r="B10" s="14" t="s">
        <v>179</v>
      </c>
      <c r="C10" s="15" t="s">
        <v>180</v>
      </c>
      <c r="D10" s="32" t="s">
        <v>181</v>
      </c>
      <c r="E10" s="2" t="s">
        <v>308</v>
      </c>
      <c r="F10" s="7">
        <v>7</v>
      </c>
      <c r="G10" s="4" t="s">
        <v>6</v>
      </c>
      <c r="H10" s="6">
        <v>5</v>
      </c>
      <c r="I10" s="6">
        <v>6</v>
      </c>
      <c r="J10" s="6">
        <f t="shared" ref="J10:J12" si="0">ROUND((H10+I10)/2,1)</f>
        <v>5.5</v>
      </c>
      <c r="K10" s="7">
        <f>ROUND((J10+F10)/2,1)</f>
        <v>6.3</v>
      </c>
      <c r="L10" s="25" t="str">
        <f>IF(K10&gt;=9,"Xuất sắc",IF(K10&gt;=8,"Giỏi",IF(K10&gt;=7,"Khá",IF(K10&gt;=6,"TB khá",IF(K10&gt;=5,"Trung bình","Yếu")))))</f>
        <v>TB khá</v>
      </c>
      <c r="M10" s="77" t="s">
        <v>324</v>
      </c>
      <c r="N10" s="17" t="s">
        <v>339</v>
      </c>
      <c r="O10" s="17"/>
    </row>
    <row r="11" spans="1:15" s="5" customFormat="1" ht="24.95" customHeight="1" x14ac:dyDescent="0.25">
      <c r="A11" s="3">
        <v>2</v>
      </c>
      <c r="B11" s="14" t="s">
        <v>188</v>
      </c>
      <c r="C11" s="15" t="s">
        <v>47</v>
      </c>
      <c r="D11" s="32" t="s">
        <v>189</v>
      </c>
      <c r="E11" s="2" t="s">
        <v>307</v>
      </c>
      <c r="F11" s="7">
        <v>6.6</v>
      </c>
      <c r="G11" s="4" t="s">
        <v>312</v>
      </c>
      <c r="H11" s="6">
        <v>5</v>
      </c>
      <c r="I11" s="6">
        <v>5</v>
      </c>
      <c r="J11" s="6">
        <f t="shared" si="0"/>
        <v>5</v>
      </c>
      <c r="K11" s="7">
        <f t="shared" ref="K11:K18" si="1">ROUND((J11+F11)/2,1)</f>
        <v>5.8</v>
      </c>
      <c r="L11" s="25" t="str">
        <f t="shared" ref="L11:L18" si="2">IF(K11&gt;=9,"Xuất sắc",IF(K11&gt;=8,"Giỏi",IF(K11&gt;=7,"Khá",IF(K11&gt;=6,"TB khá",IF(K11&gt;=5,"Trung bình","Yếu")))))</f>
        <v>Trung bình</v>
      </c>
      <c r="M11" s="78"/>
      <c r="N11" s="17" t="s">
        <v>386</v>
      </c>
      <c r="O11" s="17"/>
    </row>
    <row r="12" spans="1:15" s="5" customFormat="1" ht="24.95" customHeight="1" x14ac:dyDescent="0.25">
      <c r="A12" s="3">
        <v>3</v>
      </c>
      <c r="B12" s="14" t="s">
        <v>200</v>
      </c>
      <c r="C12" s="15" t="s">
        <v>64</v>
      </c>
      <c r="D12" s="32" t="s">
        <v>201</v>
      </c>
      <c r="E12" s="2" t="s">
        <v>307</v>
      </c>
      <c r="F12" s="7">
        <v>6.9</v>
      </c>
      <c r="G12" s="4" t="s">
        <v>312</v>
      </c>
      <c r="H12" s="6">
        <v>5</v>
      </c>
      <c r="I12" s="6">
        <v>7.5</v>
      </c>
      <c r="J12" s="6">
        <f t="shared" si="0"/>
        <v>6.3</v>
      </c>
      <c r="K12" s="7">
        <f t="shared" si="1"/>
        <v>6.6</v>
      </c>
      <c r="L12" s="25" t="str">
        <f t="shared" si="2"/>
        <v>TB khá</v>
      </c>
      <c r="M12" s="79"/>
      <c r="N12" s="17" t="s">
        <v>386</v>
      </c>
      <c r="O12" s="17"/>
    </row>
    <row r="13" spans="1:15" s="5" customFormat="1" ht="24.95" customHeight="1" x14ac:dyDescent="0.25">
      <c r="A13" s="3">
        <v>4</v>
      </c>
      <c r="B13" s="14" t="s">
        <v>291</v>
      </c>
      <c r="C13" s="15" t="s">
        <v>183</v>
      </c>
      <c r="D13" s="15" t="s">
        <v>292</v>
      </c>
      <c r="E13" s="2" t="s">
        <v>307</v>
      </c>
      <c r="F13" s="7">
        <v>6.7</v>
      </c>
      <c r="G13" s="4" t="s">
        <v>312</v>
      </c>
      <c r="H13" s="6">
        <v>5</v>
      </c>
      <c r="I13" s="6">
        <v>8</v>
      </c>
      <c r="J13" s="6">
        <v>6.3</v>
      </c>
      <c r="K13" s="7">
        <f t="shared" si="1"/>
        <v>6.5</v>
      </c>
      <c r="L13" s="25" t="str">
        <f t="shared" si="2"/>
        <v>TB khá</v>
      </c>
      <c r="M13" s="77" t="s">
        <v>325</v>
      </c>
      <c r="N13" s="51" t="s">
        <v>386</v>
      </c>
      <c r="O13" s="17"/>
    </row>
    <row r="14" spans="1:15" s="5" customFormat="1" ht="24.95" customHeight="1" x14ac:dyDescent="0.25">
      <c r="A14" s="3">
        <v>5</v>
      </c>
      <c r="B14" s="14" t="s">
        <v>293</v>
      </c>
      <c r="C14" s="15" t="s">
        <v>294</v>
      </c>
      <c r="D14" s="15" t="s">
        <v>295</v>
      </c>
      <c r="E14" s="2" t="s">
        <v>307</v>
      </c>
      <c r="F14" s="7">
        <v>6.5</v>
      </c>
      <c r="G14" s="4" t="s">
        <v>312</v>
      </c>
      <c r="H14" s="6">
        <v>5</v>
      </c>
      <c r="I14" s="6">
        <v>6</v>
      </c>
      <c r="J14" s="6">
        <v>5.3</v>
      </c>
      <c r="K14" s="7">
        <f t="shared" si="1"/>
        <v>5.9</v>
      </c>
      <c r="L14" s="25" t="str">
        <f t="shared" si="2"/>
        <v>Trung bình</v>
      </c>
      <c r="M14" s="78"/>
      <c r="N14" s="51" t="s">
        <v>387</v>
      </c>
      <c r="O14" s="17"/>
    </row>
    <row r="15" spans="1:15" s="5" customFormat="1" ht="24.95" customHeight="1" x14ac:dyDescent="0.25">
      <c r="A15" s="3">
        <v>6</v>
      </c>
      <c r="B15" s="14" t="s">
        <v>296</v>
      </c>
      <c r="C15" s="15" t="s">
        <v>297</v>
      </c>
      <c r="D15" s="15" t="s">
        <v>298</v>
      </c>
      <c r="E15" s="2" t="s">
        <v>307</v>
      </c>
      <c r="F15" s="7">
        <v>6.8</v>
      </c>
      <c r="G15" s="4" t="s">
        <v>312</v>
      </c>
      <c r="H15" s="6">
        <v>6</v>
      </c>
      <c r="I15" s="6">
        <v>7</v>
      </c>
      <c r="J15" s="6">
        <v>5.8</v>
      </c>
      <c r="K15" s="7">
        <f t="shared" si="1"/>
        <v>6.3</v>
      </c>
      <c r="L15" s="25" t="str">
        <f t="shared" si="2"/>
        <v>TB khá</v>
      </c>
      <c r="M15" s="78"/>
      <c r="N15" s="51" t="s">
        <v>386</v>
      </c>
      <c r="O15" s="17"/>
    </row>
    <row r="16" spans="1:15" s="5" customFormat="1" ht="24.95" customHeight="1" x14ac:dyDescent="0.25">
      <c r="A16" s="3">
        <v>7</v>
      </c>
      <c r="B16" s="14" t="s">
        <v>299</v>
      </c>
      <c r="C16" s="15" t="s">
        <v>300</v>
      </c>
      <c r="D16" s="15" t="s">
        <v>301</v>
      </c>
      <c r="E16" s="2" t="s">
        <v>309</v>
      </c>
      <c r="F16" s="7">
        <v>6.4</v>
      </c>
      <c r="G16" s="4" t="s">
        <v>312</v>
      </c>
      <c r="H16" s="6">
        <v>5</v>
      </c>
      <c r="I16" s="6">
        <v>6</v>
      </c>
      <c r="J16" s="6">
        <v>5.3</v>
      </c>
      <c r="K16" s="7">
        <f t="shared" si="1"/>
        <v>5.9</v>
      </c>
      <c r="L16" s="25" t="str">
        <f t="shared" si="2"/>
        <v>Trung bình</v>
      </c>
      <c r="M16" s="78"/>
      <c r="N16" s="51" t="s">
        <v>386</v>
      </c>
      <c r="O16" s="17"/>
    </row>
    <row r="17" spans="1:15" s="5" customFormat="1" ht="24.95" customHeight="1" x14ac:dyDescent="0.25">
      <c r="A17" s="3">
        <v>8</v>
      </c>
      <c r="B17" s="14" t="s">
        <v>302</v>
      </c>
      <c r="C17" s="15" t="s">
        <v>272</v>
      </c>
      <c r="D17" s="15" t="s">
        <v>303</v>
      </c>
      <c r="E17" s="2" t="s">
        <v>308</v>
      </c>
      <c r="F17" s="7">
        <v>6.4</v>
      </c>
      <c r="G17" s="4" t="s">
        <v>312</v>
      </c>
      <c r="H17" s="6">
        <v>5</v>
      </c>
      <c r="I17" s="6">
        <v>6</v>
      </c>
      <c r="J17" s="6">
        <v>5.3</v>
      </c>
      <c r="K17" s="7">
        <f t="shared" si="1"/>
        <v>5.9</v>
      </c>
      <c r="L17" s="25" t="str">
        <f t="shared" si="2"/>
        <v>Trung bình</v>
      </c>
      <c r="M17" s="78"/>
      <c r="N17" s="17"/>
      <c r="O17" s="17"/>
    </row>
    <row r="18" spans="1:15" s="5" customFormat="1" ht="24.95" customHeight="1" x14ac:dyDescent="0.25">
      <c r="A18" s="3">
        <v>9</v>
      </c>
      <c r="B18" s="14" t="s">
        <v>304</v>
      </c>
      <c r="C18" s="15" t="s">
        <v>305</v>
      </c>
      <c r="D18" s="15" t="s">
        <v>306</v>
      </c>
      <c r="E18" s="2" t="s">
        <v>307</v>
      </c>
      <c r="F18" s="7">
        <v>6.8</v>
      </c>
      <c r="G18" s="4" t="s">
        <v>312</v>
      </c>
      <c r="H18" s="6">
        <v>5</v>
      </c>
      <c r="I18" s="6">
        <v>8</v>
      </c>
      <c r="J18" s="6">
        <v>6.3</v>
      </c>
      <c r="K18" s="7">
        <f t="shared" si="1"/>
        <v>6.6</v>
      </c>
      <c r="L18" s="25" t="str">
        <f t="shared" si="2"/>
        <v>TB khá</v>
      </c>
      <c r="M18" s="79"/>
      <c r="N18" s="17"/>
      <c r="O18" s="17"/>
    </row>
    <row r="19" spans="1:15" x14ac:dyDescent="0.25">
      <c r="B19" s="1" t="s">
        <v>322</v>
      </c>
      <c r="K19" s="38"/>
    </row>
    <row r="21" spans="1:15" x14ac:dyDescent="0.25">
      <c r="B21" s="74" t="s">
        <v>10</v>
      </c>
      <c r="C21" s="74"/>
      <c r="D21" s="74"/>
      <c r="I21" s="68" t="s">
        <v>320</v>
      </c>
      <c r="J21" s="68"/>
      <c r="K21" s="68"/>
      <c r="L21" s="68"/>
      <c r="M21" s="68"/>
    </row>
    <row r="22" spans="1:15" ht="15.75" x14ac:dyDescent="0.25">
      <c r="B22" s="26" t="s">
        <v>24</v>
      </c>
      <c r="C22" s="26" t="s">
        <v>11</v>
      </c>
      <c r="D22" s="26" t="s">
        <v>26</v>
      </c>
      <c r="I22" s="56" t="s">
        <v>12</v>
      </c>
      <c r="J22" s="56"/>
      <c r="K22" s="56"/>
      <c r="L22" s="56"/>
      <c r="M22" s="56"/>
    </row>
    <row r="23" spans="1:15" x14ac:dyDescent="0.25">
      <c r="B23" s="2" t="s">
        <v>7</v>
      </c>
      <c r="C23" s="11">
        <v>4</v>
      </c>
      <c r="D23" s="28">
        <f>C23/9</f>
        <v>0.44444444444444442</v>
      </c>
    </row>
    <row r="24" spans="1:15" x14ac:dyDescent="0.25">
      <c r="B24" s="2" t="s">
        <v>5</v>
      </c>
      <c r="C24" s="11">
        <v>5</v>
      </c>
      <c r="D24" s="28">
        <f>C24/9</f>
        <v>0.55555555555555558</v>
      </c>
    </row>
  </sheetData>
  <mergeCells count="22">
    <mergeCell ref="I22:M22"/>
    <mergeCell ref="A6:M6"/>
    <mergeCell ref="A8:A9"/>
    <mergeCell ref="B8:C9"/>
    <mergeCell ref="D8:D9"/>
    <mergeCell ref="E8:E9"/>
    <mergeCell ref="F8:F9"/>
    <mergeCell ref="G8:G9"/>
    <mergeCell ref="H8:J8"/>
    <mergeCell ref="K8:K9"/>
    <mergeCell ref="L8:L9"/>
    <mergeCell ref="A5:M5"/>
    <mergeCell ref="M10:M12"/>
    <mergeCell ref="M13:M18"/>
    <mergeCell ref="B21:D21"/>
    <mergeCell ref="A1:C1"/>
    <mergeCell ref="F1:M1"/>
    <mergeCell ref="A2:C2"/>
    <mergeCell ref="F2:M2"/>
    <mergeCell ref="A4:M4"/>
    <mergeCell ref="M8:M9"/>
    <mergeCell ref="I21:M21"/>
  </mergeCells>
  <conditionalFormatting sqref="F10:F18 H10:I18">
    <cfRule type="cellIs" dxfId="7" priority="4" operator="lessThan">
      <formula>5</formula>
    </cfRule>
  </conditionalFormatting>
  <pageMargins left="0.196850393700787" right="0.196850393700787" top="0.25" bottom="0.39370078740157499" header="0.31496062992126" footer="0.3149606299212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K32" sqref="K32"/>
    </sheetView>
  </sheetViews>
  <sheetFormatPr defaultRowHeight="15" x14ac:dyDescent="0.25"/>
  <cols>
    <col min="1" max="1" width="4" style="33" customWidth="1"/>
    <col min="2" max="2" width="22.28515625" style="1" customWidth="1"/>
    <col min="3" max="3" width="8" style="1" customWidth="1"/>
    <col min="4" max="4" width="12.7109375" style="1" customWidth="1"/>
    <col min="5" max="5" width="16" style="1" customWidth="1"/>
    <col min="6" max="6" width="8.85546875" style="1" customWidth="1"/>
    <col min="7" max="7" width="10.5703125" style="5" customWidth="1"/>
    <col min="8" max="10" width="7.7109375" style="1" customWidth="1"/>
    <col min="11" max="11" width="17.140625" style="1" customWidth="1"/>
    <col min="12" max="16384" width="9.140625" style="1"/>
  </cols>
  <sheetData>
    <row r="1" spans="1:13" x14ac:dyDescent="0.25">
      <c r="A1" s="75" t="s">
        <v>0</v>
      </c>
      <c r="B1" s="75"/>
      <c r="C1" s="75"/>
      <c r="F1" s="76" t="s">
        <v>13</v>
      </c>
      <c r="G1" s="76"/>
      <c r="H1" s="76"/>
      <c r="I1" s="76"/>
      <c r="J1" s="76"/>
      <c r="K1" s="76"/>
    </row>
    <row r="2" spans="1:13" x14ac:dyDescent="0.25">
      <c r="A2" s="76" t="s">
        <v>1</v>
      </c>
      <c r="B2" s="76"/>
      <c r="C2" s="76"/>
      <c r="F2" s="76" t="s">
        <v>14</v>
      </c>
      <c r="G2" s="76"/>
      <c r="H2" s="76"/>
      <c r="I2" s="76"/>
      <c r="J2" s="76"/>
      <c r="K2" s="76"/>
    </row>
    <row r="4" spans="1:13" ht="20.25" x14ac:dyDescent="0.3">
      <c r="A4" s="54" t="s">
        <v>388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3" ht="20.25" x14ac:dyDescent="0.3">
      <c r="A5" s="54" t="s">
        <v>323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3" ht="20.25" x14ac:dyDescent="0.3">
      <c r="A6" s="54" t="s">
        <v>389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8" spans="1:13" ht="15" customHeight="1" x14ac:dyDescent="0.25">
      <c r="A8" s="57" t="s">
        <v>2</v>
      </c>
      <c r="B8" s="59" t="s">
        <v>8</v>
      </c>
      <c r="C8" s="60"/>
      <c r="D8" s="57" t="s">
        <v>3</v>
      </c>
      <c r="E8" s="57" t="s">
        <v>4</v>
      </c>
      <c r="F8" s="69" t="s">
        <v>20</v>
      </c>
      <c r="G8" s="69" t="s">
        <v>21</v>
      </c>
      <c r="H8" s="71" t="s">
        <v>22</v>
      </c>
      <c r="I8" s="72"/>
      <c r="J8" s="73"/>
      <c r="K8" s="57" t="s">
        <v>9</v>
      </c>
    </row>
    <row r="9" spans="1:13" x14ac:dyDescent="0.25">
      <c r="A9" s="58"/>
      <c r="B9" s="61"/>
      <c r="C9" s="62"/>
      <c r="D9" s="58"/>
      <c r="E9" s="58"/>
      <c r="F9" s="70"/>
      <c r="G9" s="70"/>
      <c r="H9" s="26" t="s">
        <v>17</v>
      </c>
      <c r="I9" s="26" t="s">
        <v>18</v>
      </c>
      <c r="J9" s="26" t="s">
        <v>19</v>
      </c>
      <c r="K9" s="66"/>
    </row>
    <row r="10" spans="1:13" s="5" customFormat="1" ht="20.25" customHeight="1" x14ac:dyDescent="0.25">
      <c r="A10" s="3">
        <v>1</v>
      </c>
      <c r="B10" s="14" t="s">
        <v>289</v>
      </c>
      <c r="C10" s="15" t="s">
        <v>171</v>
      </c>
      <c r="D10" s="32" t="s">
        <v>290</v>
      </c>
      <c r="E10" s="2" t="s">
        <v>307</v>
      </c>
      <c r="F10" s="7">
        <v>6.5</v>
      </c>
      <c r="G10" s="4" t="s">
        <v>312</v>
      </c>
      <c r="H10" s="6">
        <v>4</v>
      </c>
      <c r="I10" s="6">
        <v>7</v>
      </c>
      <c r="J10" s="6">
        <f t="shared" ref="J10:J17" si="0">ROUND((H10+I10)/2,1)</f>
        <v>5.5</v>
      </c>
      <c r="K10" s="94" t="s">
        <v>390</v>
      </c>
      <c r="L10" s="17"/>
      <c r="M10" s="17"/>
    </row>
    <row r="11" spans="1:13" s="5" customFormat="1" ht="20.25" customHeight="1" x14ac:dyDescent="0.25">
      <c r="A11" s="3">
        <v>2</v>
      </c>
      <c r="B11" s="14" t="s">
        <v>212</v>
      </c>
      <c r="C11" s="15" t="s">
        <v>70</v>
      </c>
      <c r="D11" s="32" t="s">
        <v>213</v>
      </c>
      <c r="E11" s="2" t="s">
        <v>307</v>
      </c>
      <c r="F11" s="7">
        <v>6.3</v>
      </c>
      <c r="G11" s="4" t="s">
        <v>312</v>
      </c>
      <c r="H11" s="6">
        <v>4</v>
      </c>
      <c r="I11" s="6">
        <v>8.5</v>
      </c>
      <c r="J11" s="6">
        <f t="shared" si="0"/>
        <v>6.3</v>
      </c>
      <c r="K11" s="94" t="s">
        <v>390</v>
      </c>
      <c r="L11" s="17"/>
      <c r="M11" s="17"/>
    </row>
    <row r="12" spans="1:13" s="5" customFormat="1" ht="20.25" customHeight="1" x14ac:dyDescent="0.25">
      <c r="A12" s="3">
        <v>3</v>
      </c>
      <c r="B12" s="14" t="s">
        <v>284</v>
      </c>
      <c r="C12" s="15" t="s">
        <v>285</v>
      </c>
      <c r="D12" s="32" t="s">
        <v>286</v>
      </c>
      <c r="E12" s="2" t="s">
        <v>391</v>
      </c>
      <c r="F12" s="7">
        <v>6.7</v>
      </c>
      <c r="G12" s="4" t="s">
        <v>312</v>
      </c>
      <c r="H12" s="6">
        <v>0</v>
      </c>
      <c r="I12" s="6">
        <v>5</v>
      </c>
      <c r="J12" s="6">
        <f t="shared" si="0"/>
        <v>2.5</v>
      </c>
      <c r="K12" s="94" t="s">
        <v>390</v>
      </c>
      <c r="L12" s="17"/>
      <c r="M12" s="17"/>
    </row>
    <row r="13" spans="1:13" s="5" customFormat="1" ht="20.25" customHeight="1" x14ac:dyDescent="0.25">
      <c r="A13" s="3">
        <v>4</v>
      </c>
      <c r="B13" s="14" t="s">
        <v>250</v>
      </c>
      <c r="C13" s="15" t="s">
        <v>251</v>
      </c>
      <c r="D13" s="15" t="s">
        <v>252</v>
      </c>
      <c r="E13" s="2" t="s">
        <v>355</v>
      </c>
      <c r="F13" s="7">
        <v>6.4</v>
      </c>
      <c r="G13" s="4" t="s">
        <v>312</v>
      </c>
      <c r="H13" s="6">
        <v>4</v>
      </c>
      <c r="I13" s="6">
        <v>6</v>
      </c>
      <c r="J13" s="6">
        <f t="shared" si="0"/>
        <v>5</v>
      </c>
      <c r="K13" s="94" t="s">
        <v>390</v>
      </c>
      <c r="L13" s="17"/>
      <c r="M13" s="17"/>
    </row>
    <row r="14" spans="1:13" s="5" customFormat="1" ht="20.25" customHeight="1" x14ac:dyDescent="0.25">
      <c r="A14" s="3">
        <v>5</v>
      </c>
      <c r="B14" s="14" t="s">
        <v>392</v>
      </c>
      <c r="C14" s="15" t="s">
        <v>91</v>
      </c>
      <c r="D14" s="15" t="s">
        <v>393</v>
      </c>
      <c r="E14" s="2" t="s">
        <v>307</v>
      </c>
      <c r="F14" s="7">
        <v>6.7</v>
      </c>
      <c r="G14" s="4" t="s">
        <v>312</v>
      </c>
      <c r="H14" s="6">
        <v>4</v>
      </c>
      <c r="I14" s="6">
        <v>5</v>
      </c>
      <c r="J14" s="6">
        <v>4.8</v>
      </c>
      <c r="K14" s="94" t="s">
        <v>394</v>
      </c>
      <c r="L14" s="17"/>
      <c r="M14" s="17"/>
    </row>
    <row r="15" spans="1:13" s="5" customFormat="1" ht="20.25" customHeight="1" x14ac:dyDescent="0.25">
      <c r="A15" s="3">
        <v>6</v>
      </c>
      <c r="B15" s="14" t="s">
        <v>395</v>
      </c>
      <c r="C15" s="15" t="s">
        <v>144</v>
      </c>
      <c r="D15" s="15" t="s">
        <v>396</v>
      </c>
      <c r="E15" s="2" t="s">
        <v>307</v>
      </c>
      <c r="F15" s="7">
        <v>6.3</v>
      </c>
      <c r="G15" s="4" t="s">
        <v>312</v>
      </c>
      <c r="H15" s="6">
        <v>3</v>
      </c>
      <c r="I15" s="6">
        <v>6</v>
      </c>
      <c r="J15" s="6">
        <v>5.3</v>
      </c>
      <c r="K15" s="94" t="s">
        <v>394</v>
      </c>
      <c r="L15" s="17"/>
      <c r="M15" s="17"/>
    </row>
    <row r="16" spans="1:13" s="5" customFormat="1" ht="20.25" customHeight="1" x14ac:dyDescent="0.25">
      <c r="A16" s="3">
        <v>7</v>
      </c>
      <c r="B16" s="14" t="s">
        <v>158</v>
      </c>
      <c r="C16" s="15" t="s">
        <v>272</v>
      </c>
      <c r="D16" s="15" t="s">
        <v>397</v>
      </c>
      <c r="E16" s="2" t="s">
        <v>308</v>
      </c>
      <c r="F16" s="7">
        <v>6.3</v>
      </c>
      <c r="G16" s="4" t="s">
        <v>312</v>
      </c>
      <c r="H16" s="6">
        <v>4</v>
      </c>
      <c r="I16" s="6">
        <v>6</v>
      </c>
      <c r="J16" s="6">
        <v>5.3</v>
      </c>
      <c r="K16" s="94" t="s">
        <v>394</v>
      </c>
      <c r="L16" s="17"/>
      <c r="M16" s="17"/>
    </row>
    <row r="17" spans="1:13" s="5" customFormat="1" ht="20.25" customHeight="1" x14ac:dyDescent="0.25">
      <c r="A17" s="3">
        <v>8</v>
      </c>
      <c r="B17" s="14" t="s">
        <v>314</v>
      </c>
      <c r="C17" s="15" t="s">
        <v>315</v>
      </c>
      <c r="D17" s="2" t="s">
        <v>317</v>
      </c>
      <c r="E17" s="2" t="s">
        <v>307</v>
      </c>
      <c r="F17" s="7">
        <v>6.5</v>
      </c>
      <c r="G17" s="4" t="s">
        <v>312</v>
      </c>
      <c r="H17" s="6">
        <v>4</v>
      </c>
      <c r="I17" s="6">
        <v>5</v>
      </c>
      <c r="J17" s="6">
        <f t="shared" si="0"/>
        <v>4.5</v>
      </c>
      <c r="K17" s="94" t="s">
        <v>398</v>
      </c>
      <c r="L17" s="17"/>
      <c r="M17" s="17"/>
    </row>
    <row r="20" spans="1:13" x14ac:dyDescent="0.25">
      <c r="G20" s="68" t="s">
        <v>320</v>
      </c>
      <c r="H20" s="68"/>
      <c r="I20" s="68"/>
      <c r="J20" s="68"/>
      <c r="K20" s="68"/>
    </row>
    <row r="21" spans="1:13" ht="15.75" x14ac:dyDescent="0.25">
      <c r="G21" s="56" t="s">
        <v>12</v>
      </c>
      <c r="H21" s="56"/>
      <c r="I21" s="56"/>
      <c r="J21" s="56"/>
      <c r="K21" s="56"/>
    </row>
  </sheetData>
  <mergeCells count="17">
    <mergeCell ref="K8:K9"/>
    <mergeCell ref="G20:K20"/>
    <mergeCell ref="G21:K21"/>
    <mergeCell ref="A6:K6"/>
    <mergeCell ref="A8:A9"/>
    <mergeCell ref="B8:C9"/>
    <mergeCell ref="D8:D9"/>
    <mergeCell ref="E8:E9"/>
    <mergeCell ref="F8:F9"/>
    <mergeCell ref="G8:G9"/>
    <mergeCell ref="H8:J8"/>
    <mergeCell ref="A1:C1"/>
    <mergeCell ref="F1:K1"/>
    <mergeCell ref="A2:C2"/>
    <mergeCell ref="F2:K2"/>
    <mergeCell ref="A4:K4"/>
    <mergeCell ref="A5:K5"/>
  </mergeCells>
  <conditionalFormatting sqref="H11:I11 F11 F14:F17 H13:I17">
    <cfRule type="cellIs" dxfId="6" priority="3" operator="lessThan">
      <formula>5</formula>
    </cfRule>
  </conditionalFormatting>
  <conditionalFormatting sqref="F13">
    <cfRule type="cellIs" dxfId="5" priority="4" operator="lessThan">
      <formula>5</formula>
    </cfRule>
  </conditionalFormatting>
  <conditionalFormatting sqref="H10:I10 F10">
    <cfRule type="cellIs" dxfId="4" priority="2" operator="lessThan">
      <formula>5</formula>
    </cfRule>
  </conditionalFormatting>
  <conditionalFormatting sqref="H12:I12 F12">
    <cfRule type="cellIs" dxfId="3" priority="1" operator="lessThan">
      <formula>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DIEM THI 18A</vt:lpstr>
      <vt:lpstr>DIEM THI 18B1</vt:lpstr>
      <vt:lpstr>YSC DD KHOA 10</vt:lpstr>
      <vt:lpstr>KO CNTN YSCDD K 10 LAN 1</vt:lpstr>
      <vt:lpstr>CNTN LAN 2 18A</vt:lpstr>
      <vt:lpstr>CNTN 18B</vt:lpstr>
      <vt:lpstr>KHONG CNTN YHDP 18B LAN 2</vt:lpstr>
      <vt:lpstr>'CNTN 18B'!Print_Titles</vt:lpstr>
      <vt:lpstr>'CNTN LAN 2 18A'!Print_Titles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User</cp:lastModifiedBy>
  <cp:lastPrinted>2017-06-02T03:39:43Z</cp:lastPrinted>
  <dcterms:created xsi:type="dcterms:W3CDTF">2015-01-22T01:15:09Z</dcterms:created>
  <dcterms:modified xsi:type="dcterms:W3CDTF">2017-06-08T07:29:20Z</dcterms:modified>
</cp:coreProperties>
</file>